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20120" windowHeight="8000" activeTab="0"/>
  </bookViews>
  <sheets>
    <sheet name="Presupuesto" sheetId="1" r:id="rId1"/>
    <sheet name="Proforma" sheetId="2" r:id="rId2"/>
  </sheets>
  <definedNames>
    <definedName name="_xlnm.Print_Titles" localSheetId="0">'Presupuesto'!$8:$8</definedName>
  </definedNames>
  <calcPr fullCalcOnLoad="1"/>
</workbook>
</file>

<file path=xl/sharedStrings.xml><?xml version="1.0" encoding="utf-8"?>
<sst xmlns="http://schemas.openxmlformats.org/spreadsheetml/2006/main" count="704" uniqueCount="256">
  <si>
    <t>CANTIDADES DE OBRA Y PRESUPUESTO</t>
  </si>
  <si>
    <t>UND.</t>
  </si>
  <si>
    <t>CANT.</t>
  </si>
  <si>
    <t>Vr. TOTAL</t>
  </si>
  <si>
    <t>M2</t>
  </si>
  <si>
    <t>Vr. UNITARIO</t>
  </si>
  <si>
    <t xml:space="preserve">ADMINISTRACION </t>
  </si>
  <si>
    <t>IMPREVISTOS</t>
  </si>
  <si>
    <t>UTILIDAD</t>
  </si>
  <si>
    <t>(A)</t>
  </si>
  <si>
    <t>(I)</t>
  </si>
  <si>
    <t>(U)</t>
  </si>
  <si>
    <t>SUBTOTAL COSTOS INDIRECTOS</t>
  </si>
  <si>
    <t>VALOR TOTAL DE LA PROPUESTA</t>
  </si>
  <si>
    <t>DESCRIPCION</t>
  </si>
  <si>
    <t>UNIVERSIDAD PEDAGOGICA NACIONAL DE COLOMBIA</t>
  </si>
  <si>
    <t>ML</t>
  </si>
  <si>
    <t>SEDE CALLE 72  No. 11 - 86 BOGOTA DC</t>
  </si>
  <si>
    <t>DESMONTE DE LA CUBIERTA EXISTENTE, EN TEJAS  TRANSLÚCIDAS, TRASIEGO AL SITIO DE DISPOSICIÓN.</t>
  </si>
  <si>
    <t>LIMPIEZA DE ESTRUCTURA METÁLICA, REFUERZO EN LOS SITIOS DONDE SE REQUIERA  E INSTALACIÓN DE CORTAVIENTOS FALTANTES. INCLUYE SOLDADURAS Y MATERIALES NECESARIOS.</t>
  </si>
  <si>
    <t>PINTURA PARA ESTRUCTURA METÁLICA, INCLUYE BASE EN ANTICORROSIVO (CERCHAS, CORREAS CANALES).</t>
  </si>
  <si>
    <t xml:space="preserve">AJUSTE DE CANAL Y/O ARREGLOS NECESARIOS PARA CORREGIR LAS FILTRACIONES </t>
  </si>
  <si>
    <t>ARREGLO FLANCHES CONTRA CULATAS, REINSTALACIÓN Y/O SUMINISTRO EN LOS SITIOS DONDE SE REQUIERA PARA EVITAR FILTRACIÓN DE AGUA LLUVIA.</t>
  </si>
  <si>
    <t>SUMINISTRO E INSTALACIÓN DE CUBIERTA TERMO ACÚSTICA, INCLUYE: TEJA DE DE LONGITUDES ACORDES CON LAS MEDIDAS Y DESPIECES REALIZADOS EN OBRA, CABALLETE LISO SOBRE CUMBRERA,  PERNOS O FIJACIONES Y LOS ACCESORIOS QUE SE REQUIERAN PARA SU CORRECTA INSTALACIÓN. DE ACUERDO CON LA ESPECIFICACIÓN DETERMINADA.</t>
  </si>
  <si>
    <t>ASEO Y LIMPIEZA GENERAL DEL SITIO DE LA OBRA.</t>
  </si>
  <si>
    <t>ACTIVIDADES PRELIMINARES</t>
  </si>
  <si>
    <t>DEMOLICION DE ENCHAPE EN CRISTANAC EXISTENTE</t>
  </si>
  <si>
    <t>DEMOLICION DE ENCHAPE DE PISOS EXISTENTES</t>
  </si>
  <si>
    <t>DESMONTE DE CIELO RASO EXISTENTE</t>
  </si>
  <si>
    <t>DESMONTE DE APARATOS SANITARIOS INCLUYE GRIFERIAS</t>
  </si>
  <si>
    <t>UN</t>
  </si>
  <si>
    <t>DESMONTE Y RETIRO DE DIVISIONES METALICAS</t>
  </si>
  <si>
    <t>DESMONTE Y RETIRO DE LUMINARIAS EXISTENTES</t>
  </si>
  <si>
    <t>DESMONTE DE PUERTAS EXISTENTES</t>
  </si>
  <si>
    <t>DEMOLICION DE MURO (DE 0.25 A 0.40)</t>
  </si>
  <si>
    <t>PAÑETES Y PISOS BASES</t>
  </si>
  <si>
    <t>PAÑETE 1:4 PARA MUROS</t>
  </si>
  <si>
    <t>ALISTADO EN MORTERO IMPERMEABILIZADO DE PISOS E= 0,02</t>
  </si>
  <si>
    <t xml:space="preserve">ENCHAPES </t>
  </si>
  <si>
    <t>ENCHAPE DE MUROS MACEDONIA 43X 25 COLOR BLANCO</t>
  </si>
  <si>
    <t xml:space="preserve">PORCELANATO FORMATO 60X60 COLOR POR DEFINIR </t>
  </si>
  <si>
    <t>ACABADOS</t>
  </si>
  <si>
    <t>ESTUCO MAS 3 CAPAS DE PINTURA VINILO BLANCO ANTIBACTERIAL.</t>
  </si>
  <si>
    <t>CIELO RASO PLANO EN DRY WALL INCLUYE ESTRUCTURA, PERFORACIONES PARA LUMINARIAS, TERMINACION Y PINTURA 3 CAPAS VINILO BLANCO.</t>
  </si>
  <si>
    <t xml:space="preserve">SUMINISTRO E INSTALACION DE MESONES EN GRANITO PULIDO, INCLUYE REMATES LATERALES, SALPICADERO Y SOPORTADO CON ESTRUCTURA METALICA PINTADA CON PINTURA ANTICORROSIVA Y ESMALTE. </t>
  </si>
  <si>
    <t>CARPINTERIA MADERA</t>
  </si>
  <si>
    <t>SUMINISTRO E INSTALACION DE PUERTAS EN MADERA ENTAMBORADAS, INCLUYE MARCO EN MADERA Y ACABADO FINAL</t>
  </si>
  <si>
    <t>DESMONTE Y REINSTALACION DE BRAZO HIDRAULICO PARA CIERRE DE PUERTA</t>
  </si>
  <si>
    <t>CARPINTERIA METALICA</t>
  </si>
  <si>
    <t>SUMINISTRO E INSTALACION DE DIVISIONES EN ACERO INOXIDABLE.</t>
  </si>
  <si>
    <t>SUMINISTRO E INSTALACION DE EXTRACTOR METALICO ELECTRICO CON ASPAS PLASTICAS DE 8"</t>
  </si>
  <si>
    <t>DOTACION BATERIAS SANITARIAS</t>
  </si>
  <si>
    <t>SUMINISTRO E INSTALACION DE TASA BALTICA CON FLUXOMETRO TIPO ANTIVANDALICO</t>
  </si>
  <si>
    <t>SUMINISTRO E INSTALACION DE LAVAMANOS DE EMPOTRAR CON GRIFERIA DE MESA TIPO ANTIVANDALICA CON RESPCTIVO DESAGUE Y SIFON.</t>
  </si>
  <si>
    <t xml:space="preserve">SUMINISTRO E INSTALACION DE ORINAL GOTTA CON GRIFERIA ANTIVANDALICA. </t>
  </si>
  <si>
    <t xml:space="preserve">SUMINISTRO E INSTALACION DE ESPEJO PLANO BICELADO SIN TALLA DE 4MM </t>
  </si>
  <si>
    <t>SUMINISTRO E INSTALACION DE DISPENSADOR PAPEL HIGIÉNICO JUMBO</t>
  </si>
  <si>
    <t xml:space="preserve">SUMINISTRO E INSTALACION DE DISPENSADOR JABÓN SPRAY </t>
  </si>
  <si>
    <t>SUMINISTRO E INSTALACION SECADOR ELÉCTRICO PARA MANOS TIPO BOTÓN, CARCAZA METÁLICA</t>
  </si>
  <si>
    <t>INSTALACIONES HIDROSANITARIAS</t>
  </si>
  <si>
    <t>REVISION Y SONDEOS DE TUBERIA SANITARIA EXISTENTE (MANTENIMIENTO GENERAL PREVENTIVO)</t>
  </si>
  <si>
    <t>GLO</t>
  </si>
  <si>
    <t>ADECUACION DE SALIDA HIDRAULICA DE 1/2"</t>
  </si>
  <si>
    <t>ADECUACION DE SALIDA SANITARIA DE 2"</t>
  </si>
  <si>
    <t>INSTALACIONES ELECTRICAS</t>
  </si>
  <si>
    <t>SALIDA PUNTO DE ILUMINACION</t>
  </si>
  <si>
    <t>SUMINSTRO E INSTALACION DE BALA DE EMPOTRAR CON DOBLE BOMBILLO AHORRADOR</t>
  </si>
  <si>
    <t>SALIDA PUNTO INTERRUPTOR LUMINARIA</t>
  </si>
  <si>
    <t>SALIDA PUNTO CONEXIÓN SECAMANOS ELECTRICO</t>
  </si>
  <si>
    <t>SALIDA PUNTO CONEXIÓN EXTRACTOR ELECTRICO DE AIRE</t>
  </si>
  <si>
    <t>SENSOR DE TECNOLOGIA MUTIPLE 360º A INSTALAR EN TECHO</t>
  </si>
  <si>
    <t>SALIDA TOMA CORRIENTE GFCI CON POLO A TIERRA PARA INSTALAR EN CANALETA</t>
  </si>
  <si>
    <t>ASEO</t>
  </si>
  <si>
    <t>ASEO GENERAL DE OBRA</t>
  </si>
  <si>
    <t>BATERÍAS SANITARIAS EDIFICIO P</t>
  </si>
  <si>
    <t xml:space="preserve">MANEJO DEL AGUA DE LA PISCINA PARA SELLAR LA SALIDA Y EVITAR DESOCUPARLA.  </t>
  </si>
  <si>
    <t>GBL</t>
  </si>
  <si>
    <t xml:space="preserve">EXCAVACIONES, REGATAS Y/O DEMOLICIONES, PARA EL RETIRO DE LA TUBERÍA EXISTENTE. </t>
  </si>
  <si>
    <t>DESMONTE, DE VÁLVULAS Y TUBERÍA SUJETAS A CAMBIO.</t>
  </si>
  <si>
    <t>SUMINISTRO E INSTALACIÓN RED DE TUBERÍA PVC 4" DE  PRESIÓN - PAVCO, INCLUYE LIMPIADOR Y SOLDADURA. CODOS, UNIONES Y ADAPTADORES MACHOS; DE  4" A PRESIÓN.</t>
  </si>
  <si>
    <t>SUMINISTRO E INSTALACIÓN REGISTRO TOYO DE 4" EN BRONCE.</t>
  </si>
  <si>
    <t xml:space="preserve">SUMINISTRO E INSTALACIÓN VÁLVULAS BRIDAS 4" HD, INCLUYE BRIDAS ROSCADAS DE 4" , EMPAQUES DE 4" PARA BRIDAS, Y TORNILLERÍA DE 5/8 X 2-1/2" </t>
  </si>
  <si>
    <t>SUMINISTRO E INSTALACIÓN FILTRO BRIDADO 4" HD, INCLUYE ACCESORIOS PARA SU INSTALACIÓN.</t>
  </si>
  <si>
    <t>ASEO Y LIMPIEZA GENERAL DEL ÁREA DONDE SE REALIZARAN LOS TRABAJOS.</t>
  </si>
  <si>
    <t>GBL.</t>
  </si>
  <si>
    <t>INSTALACIÓN HIDRÁULICA PISCINA</t>
  </si>
  <si>
    <t>DEMOLICIONES</t>
  </si>
  <si>
    <t>PISO COCINA</t>
  </si>
  <si>
    <t>PISO ALISTAMIENTO</t>
  </si>
  <si>
    <t>ENCHAPE MUROS COCINA</t>
  </si>
  <si>
    <t>ENCHAPE MUROS ALISTAMIENTO</t>
  </si>
  <si>
    <t>MEDIA CAÑA EXISTENTE</t>
  </si>
  <si>
    <t>DESMONTE DE VENTANA COCINA</t>
  </si>
  <si>
    <t>UND</t>
  </si>
  <si>
    <t>DESMONTE DE MARCOS EN ACERO INOXIDABLE</t>
  </si>
  <si>
    <t>PISOS BASE Y RESANES</t>
  </si>
  <si>
    <t>ALISTADO DE PISO 0,04</t>
  </si>
  <si>
    <t>PAÑETE MUROS</t>
  </si>
  <si>
    <t>RESANES DE VIGAS Y COLUMNAS</t>
  </si>
  <si>
    <t>ENCHAPES</t>
  </si>
  <si>
    <t>PISO COCINA, MIKONOS ARD BLANCO, 33,8 X 33,8</t>
  </si>
  <si>
    <t>PISO ALISTAMIENTO, MIKONOS ARD BLANCO, 33,8 X 33,8</t>
  </si>
  <si>
    <t>MUROS AREA COCINA EGEO DE 25 X 35 BLANCO</t>
  </si>
  <si>
    <t>MUROS AREA ALISTAMIENTO  EGEO DE 25 X 35 BLANCO</t>
  </si>
  <si>
    <t>MUROS AREAS COCINA Y ALISTAMIENTO  EGEO DE 25 X 35 BLANCO</t>
  </si>
  <si>
    <t>MEDIA CAÑA PISO COCINA Y ALISTAMIENTO</t>
  </si>
  <si>
    <t>ESTUCO Y PINTURA EPOXICA MUROS</t>
  </si>
  <si>
    <t>ESTUCO  Y PINTURA EPOXICA MUROS</t>
  </si>
  <si>
    <t>CIELO RASO</t>
  </si>
  <si>
    <t>COCINA, ALISTAMIENTO Y FRUVER, EN PVC JUNTA PERDIDA</t>
  </si>
  <si>
    <t>BODEGA, EN DRYWALL</t>
  </si>
  <si>
    <t>INSTALACIONES HIDRO-SANITARIAS</t>
  </si>
  <si>
    <t>MANTENIMIENTO REDES HIDRO-SANITARIAS</t>
  </si>
  <si>
    <t>VENTANA METALICA COCINA EN ALUMINIO + VIDRIO</t>
  </si>
  <si>
    <t>INSTALACION DE MARCOS EN ACERO INOXIDABLE</t>
  </si>
  <si>
    <t>REJAS DE CARCAMOS DE PISO</t>
  </si>
  <si>
    <t>REJILLAS DE SIFON DE PISO 3"</t>
  </si>
  <si>
    <t>DUCTO DE PROTECCION TUBERIAS DE REDES</t>
  </si>
  <si>
    <t>SUMINISTRO E INSTALACION REJA TIPO BANCO BAJO CUBIERTA</t>
  </si>
  <si>
    <t>DESMONTE DE LUMINARIAS EXISTENTES</t>
  </si>
  <si>
    <t>SUMINISTRO E INSTALACION DE LUMINARIAS HERMETICAS</t>
  </si>
  <si>
    <t>PUNTO INTERRUPTORES LUMINARIAS</t>
  </si>
  <si>
    <t>TOMAS ELECTRICAS GFCI</t>
  </si>
  <si>
    <t>ACOMETIDA Y TOMA ELECTRICA PARA EXTRACTORES</t>
  </si>
  <si>
    <t>VARIOS</t>
  </si>
  <si>
    <t>SUMINISTRO E INSTALACION DE CORTINAS PLASTICAS VERTICALES</t>
  </si>
  <si>
    <t>GLB</t>
  </si>
  <si>
    <t>DESMONTE Y REINSTALACION DE MARMITAS EN ACERO INOX.</t>
  </si>
  <si>
    <t>DESMONTE Y REINSTALACION DE PARRILLAS ASADORAS</t>
  </si>
  <si>
    <t>DESMONTE Y REINSTALACION DE ESTUFAS A GAS</t>
  </si>
  <si>
    <t>DESMONTE Y REINSTALACION DE LAVAPLATOS SENCILLOS</t>
  </si>
  <si>
    <t>DESMONTE Y REINSTALACION DE LAVAPLATOS DOBLES</t>
  </si>
  <si>
    <t>DESMONTE Y REINSTALACION DE LAVAPLATOS TIRPLES</t>
  </si>
  <si>
    <t>DESMONTE Y REINSTALACION DE LAVAPLATOS DOBLE CON TRAMPA DE GRASAS</t>
  </si>
  <si>
    <t>DESMONTE Y REINSTALACION DE PORTA REJILLAS EN ACERO INOX</t>
  </si>
  <si>
    <t>DESMONTE Y REINSTALACION DE MESONES EN ACERO INCOX.</t>
  </si>
  <si>
    <t>DESMONTE Y REINSTALACION DE MESON CON BAÑO MARIA INTERNO</t>
  </si>
  <si>
    <t>DESMONTE Y REINSTALACION DE LAVAPLATOS AUTOMATICO</t>
  </si>
  <si>
    <t>SUMINISTRO E INSTALACION DE EXTRACTOR ELECTRICO 20" ASPAS PLASTICAS</t>
  </si>
  <si>
    <t>MANTENIMIENTO Y REHABILITACION DE LA CAMPANA EXTRACTORA</t>
  </si>
  <si>
    <t>ADECUACIONES EN LA COCINA</t>
  </si>
  <si>
    <t>ÍTEM</t>
  </si>
  <si>
    <t>COSTO DIRECTO INSTALACIÓN CUBIERTA PISCINA</t>
  </si>
  <si>
    <t>IVA SOBRE UTILIDAD</t>
  </si>
  <si>
    <t>NOMBRE PROPONENTE</t>
  </si>
  <si>
    <t>FIRMA PROPONENTE</t>
  </si>
  <si>
    <t>CUBIERTA DE LA PISCINA</t>
  </si>
  <si>
    <t>SUBTOTAL COSTO DIRECTO</t>
  </si>
  <si>
    <t>1.01</t>
  </si>
  <si>
    <t>1.02</t>
  </si>
  <si>
    <t>1.03</t>
  </si>
  <si>
    <t>1.04</t>
  </si>
  <si>
    <t>1.05</t>
  </si>
  <si>
    <t>1.06</t>
  </si>
  <si>
    <t>1.07</t>
  </si>
  <si>
    <t>1.00</t>
  </si>
  <si>
    <t>2.00</t>
  </si>
  <si>
    <t>2.01</t>
  </si>
  <si>
    <t>2.02</t>
  </si>
  <si>
    <t>2.03</t>
  </si>
  <si>
    <t>2.04</t>
  </si>
  <si>
    <t>2.05</t>
  </si>
  <si>
    <t>2.06</t>
  </si>
  <si>
    <t>2.07</t>
  </si>
  <si>
    <t>2.08</t>
  </si>
  <si>
    <t>3.00</t>
  </si>
  <si>
    <t>3.01</t>
  </si>
  <si>
    <t>3.02</t>
  </si>
  <si>
    <t>3.03</t>
  </si>
  <si>
    <t>3.04</t>
  </si>
  <si>
    <t>3.05</t>
  </si>
  <si>
    <t>3.06</t>
  </si>
  <si>
    <t>3.07</t>
  </si>
  <si>
    <t>3.08</t>
  </si>
  <si>
    <t>3.09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</si>
  <si>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</si>
  <si>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</si>
  <si>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</si>
  <si>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</si>
  <si>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</si>
  <si>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</si>
  <si>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</si>
  <si>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</si>
  <si>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</si>
  <si>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</si>
  <si>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</si>
  <si>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</si>
  <si>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</si>
  <si>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</si>
  <si>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</si>
  <si>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</si>
  <si>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</si>
  <si>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</si>
  <si>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</si>
  <si>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</si>
  <si>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</si>
  <si>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</si>
  <si>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</si>
  <si>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</si>
  <si>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</si>
  <si>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</si>
  <si>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</si>
  <si>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</si>
  <si>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</si>
  <si>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4.00</t>
  </si>
  <si>
    <t>4.01</t>
  </si>
  <si>
    <t>4.02</t>
  </si>
  <si>
    <t>4.03</t>
  </si>
  <si>
    <t>4.04</t>
  </si>
  <si>
    <t>4.05</t>
  </si>
  <si>
    <t>4.06</t>
  </si>
  <si>
    <t>4.07</t>
  </si>
  <si>
    <t>4.08</t>
  </si>
  <si>
    <t>4.09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</si>
  <si>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</si>
  <si>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</si>
  <si>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</si>
  <si>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</si>
  <si>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</si>
  <si>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</si>
  <si>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</si>
  <si>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</si>
  <si>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</si>
  <si>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</si>
  <si>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</si>
  <si>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</si>
  <si>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</si>
  <si>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</si>
  <si>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</si>
  <si>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</si>
  <si>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</si>
  <si>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</si>
  <si>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</si>
  <si>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</si>
  <si>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</si>
  <si>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</si>
  <si>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</si>
  <si>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</si>
  <si>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</si>
  <si>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</si>
  <si>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</si>
  <si>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</si>
  <si>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</si>
  <si>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</si>
  <si>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</si>
  <si>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</si>
  <si>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</si>
  <si>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</si>
  <si>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</si>
  <si>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</si>
  <si>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</si>
  <si>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</si>
  <si>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CONSTRUCCIÓN OBRAS ADECUACIONES GENERALES ESPACIOS SEDE PRINCIPAL DE LA UNIVERSIDAD: CUBIERTA E INSTALACIONES HIDRÁULICAS PISCINA, BATERÍAS SANITARIAS EDIFICIO P Y COCINA DEL RESTAURANTE</t>
  </si>
  <si>
    <t>COSTO DIRECTO INSTALACIÓN HIDRÁULICA PISCINA</t>
  </si>
  <si>
    <t>COSTO DIRECTO BATERÍAS SANITARIAS EDIFICIO P</t>
  </si>
  <si>
    <t>COSTO DIRECTO ADECUACIONES EN LA COCINA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</si>
</sst>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0.0%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#,##0.000"/>
    <numFmt numFmtId="187" formatCode="#,##0.0000"/>
    <numFmt numFmtId="188" formatCode="&quot;$&quot;#,##0"/>
    <numFmt numFmtId="189" formatCode="_-* #,##0.00_-;\-* #,##0.00_-;_-* &quot;-&quot;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Helv"/>
      <family val="0"/>
    </font>
    <font>
      <b/>
      <sz val="12"/>
      <color indexed="8"/>
      <name val="Helv"/>
      <family val="0"/>
    </font>
    <font>
      <b/>
      <sz val="8"/>
      <color indexed="8"/>
      <name val="Helv"/>
      <family val="0"/>
    </font>
    <font>
      <sz val="8"/>
      <color indexed="8"/>
      <name val="Helv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2"/>
      <color theme="1"/>
      <name val="Helv"/>
      <family val="0"/>
    </font>
    <font>
      <sz val="12"/>
      <color rgb="FF000000"/>
      <name val="Helv"/>
      <family val="0"/>
    </font>
    <font>
      <b/>
      <sz val="12"/>
      <color theme="1"/>
      <name val="Helv"/>
      <family val="0"/>
    </font>
    <font>
      <b/>
      <sz val="8"/>
      <color theme="1"/>
      <name val="Helv"/>
      <family val="0"/>
    </font>
    <font>
      <sz val="8"/>
      <color rgb="FF000000"/>
      <name val="Helv"/>
      <family val="0"/>
    </font>
    <font>
      <b/>
      <sz val="8"/>
      <color rgb="FF000000"/>
      <name val="Helv"/>
      <family val="0"/>
    </font>
    <font>
      <b/>
      <sz val="12"/>
      <color rgb="FF000000"/>
      <name val="Helv"/>
      <family val="0"/>
    </font>
    <font>
      <sz val="8"/>
      <color theme="1"/>
      <name val="Helv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3" fontId="42" fillId="0" borderId="10" xfId="54" applyNumberFormat="1" applyFont="1" applyFill="1" applyBorder="1" applyAlignment="1">
      <alignment vertical="center" wrapText="1"/>
    </xf>
    <xf numFmtId="0" fontId="42" fillId="0" borderId="0" xfId="0" applyFont="1" applyFill="1" applyAlignment="1">
      <alignment vertical="center" wrapText="1"/>
    </xf>
    <xf numFmtId="0" fontId="42" fillId="0" borderId="0" xfId="0" applyFont="1" applyFill="1" applyAlignment="1">
      <alignment horizontal="right"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right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10" xfId="0" applyFont="1" applyFill="1" applyBorder="1" applyAlignment="1">
      <alignment horizontal="righ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righ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>
      <alignment horizontal="right" vertical="center" wrapText="1"/>
    </xf>
    <xf numFmtId="0" fontId="46" fillId="0" borderId="10" xfId="0" applyFont="1" applyFill="1" applyBorder="1" applyAlignment="1">
      <alignment horizontal="justify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right" vertical="center" wrapText="1"/>
    </xf>
    <xf numFmtId="0" fontId="46" fillId="0" borderId="10" xfId="0" applyFont="1" applyFill="1" applyBorder="1" applyAlignment="1">
      <alignment horizontal="justify" vertical="center"/>
    </xf>
    <xf numFmtId="0" fontId="47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vertical="center" wrapText="1"/>
    </xf>
    <xf numFmtId="3" fontId="44" fillId="0" borderId="10" xfId="54" applyNumberFormat="1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justify" vertical="center" wrapText="1"/>
    </xf>
    <xf numFmtId="3" fontId="45" fillId="0" borderId="10" xfId="0" applyNumberFormat="1" applyFont="1" applyFill="1" applyBorder="1" applyAlignment="1">
      <alignment horizontal="left" vertical="center" wrapText="1"/>
    </xf>
    <xf numFmtId="3" fontId="44" fillId="0" borderId="10" xfId="0" applyNumberFormat="1" applyFont="1" applyFill="1" applyBorder="1" applyAlignment="1">
      <alignment horizontal="right" vertical="center" wrapText="1"/>
    </xf>
    <xf numFmtId="0" fontId="46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left" vertical="center" wrapText="1"/>
    </xf>
    <xf numFmtId="3" fontId="44" fillId="0" borderId="10" xfId="0" applyNumberFormat="1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vertical="center" wrapText="1"/>
    </xf>
    <xf numFmtId="3" fontId="42" fillId="0" borderId="10" xfId="0" applyNumberFormat="1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justify" vertical="center" wrapText="1"/>
    </xf>
    <xf numFmtId="3" fontId="42" fillId="0" borderId="0" xfId="0" applyNumberFormat="1" applyFont="1" applyFill="1" applyAlignment="1">
      <alignment vertical="center" wrapText="1"/>
    </xf>
    <xf numFmtId="10" fontId="42" fillId="0" borderId="10" xfId="59" applyNumberFormat="1" applyFont="1" applyFill="1" applyBorder="1" applyAlignment="1">
      <alignment horizontal="center" vertical="center" wrapText="1"/>
    </xf>
    <xf numFmtId="180" fontId="42" fillId="0" borderId="0" xfId="0" applyNumberFormat="1" applyFont="1" applyFill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0" fontId="44" fillId="0" borderId="0" xfId="0" applyFont="1" applyFill="1" applyAlignment="1">
      <alignment vertical="center" wrapText="1"/>
    </xf>
    <xf numFmtId="0" fontId="42" fillId="0" borderId="0" xfId="0" applyFont="1" applyFill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right" vertical="center" wrapText="1"/>
    </xf>
    <xf numFmtId="4" fontId="44" fillId="0" borderId="12" xfId="0" applyNumberFormat="1" applyFont="1" applyFill="1" applyBorder="1" applyAlignment="1">
      <alignment horizontal="right" vertical="center" wrapText="1"/>
    </xf>
    <xf numFmtId="4" fontId="44" fillId="0" borderId="13" xfId="0" applyNumberFormat="1" applyFont="1" applyFill="1" applyBorder="1" applyAlignment="1">
      <alignment horizontal="right" vertical="center" wrapText="1"/>
    </xf>
    <xf numFmtId="0" fontId="43" fillId="0" borderId="0" xfId="0" applyFont="1" applyFill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tabSelected="1" zoomScale="125" zoomScaleNormal="125" workbookViewId="0" topLeftCell="A1">
      <selection activeCell="B20" sqref="B20"/>
    </sheetView>
  </sheetViews>
  <sheetFormatPr defaultColWidth="11.57421875" defaultRowHeight="15"/>
  <cols>
    <col min="1" max="1" width="6.7109375" style="3" bestFit="1" customWidth="1"/>
    <col min="2" max="2" width="73.00390625" style="2" bestFit="1" customWidth="1"/>
    <col min="3" max="3" width="7.00390625" style="4" bestFit="1" customWidth="1"/>
    <col min="4" max="4" width="9.140625" style="2" bestFit="1" customWidth="1"/>
    <col min="5" max="5" width="14.421875" style="2" bestFit="1" customWidth="1"/>
    <col min="6" max="6" width="15.8515625" style="2" bestFit="1" customWidth="1"/>
    <col min="7" max="7" width="12.7109375" style="2" bestFit="1" customWidth="1"/>
    <col min="8" max="16384" width="11.421875" style="2" customWidth="1"/>
  </cols>
  <sheetData>
    <row r="1" spans="1:6" ht="12.75">
      <c r="A1" s="37" t="s">
        <v>15</v>
      </c>
      <c r="B1" s="37"/>
      <c r="C1" s="37"/>
      <c r="D1" s="37"/>
      <c r="E1" s="37"/>
      <c r="F1" s="37"/>
    </row>
    <row r="2" spans="1:6" ht="12.75">
      <c r="A2" s="37" t="s">
        <v>17</v>
      </c>
      <c r="B2" s="37"/>
      <c r="C2" s="37"/>
      <c r="D2" s="37"/>
      <c r="E2" s="37"/>
      <c r="F2" s="37"/>
    </row>
    <row r="3" spans="2:6" ht="12.75">
      <c r="B3" s="4"/>
      <c r="D3" s="4"/>
      <c r="E3" s="4"/>
      <c r="F3" s="4"/>
    </row>
    <row r="4" spans="1:6" ht="12.75">
      <c r="A4" s="42" t="s">
        <v>252</v>
      </c>
      <c r="B4" s="42"/>
      <c r="C4" s="42"/>
      <c r="D4" s="42"/>
      <c r="E4" s="42"/>
      <c r="F4" s="42"/>
    </row>
    <row r="5" spans="1:6" ht="12.75">
      <c r="A5" s="5"/>
      <c r="B5" s="6"/>
      <c r="C5" s="6"/>
      <c r="D5" s="6"/>
      <c r="E5" s="6"/>
      <c r="F5" s="6"/>
    </row>
    <row r="6" spans="1:6" ht="12.75">
      <c r="A6" s="37" t="s">
        <v>0</v>
      </c>
      <c r="B6" s="37"/>
      <c r="C6" s="37"/>
      <c r="D6" s="37"/>
      <c r="E6" s="37"/>
      <c r="F6" s="37"/>
    </row>
    <row r="7" spans="2:6" ht="12.75">
      <c r="B7" s="4"/>
      <c r="D7" s="4"/>
      <c r="E7" s="4"/>
      <c r="F7" s="4"/>
    </row>
    <row r="8" spans="1:6" ht="12.75">
      <c r="A8" s="7" t="s">
        <v>141</v>
      </c>
      <c r="B8" s="8" t="s">
        <v>14</v>
      </c>
      <c r="C8" s="8" t="s">
        <v>1</v>
      </c>
      <c r="D8" s="8" t="s">
        <v>2</v>
      </c>
      <c r="E8" s="8" t="s">
        <v>5</v>
      </c>
      <c r="F8" s="8" t="s">
        <v>3</v>
      </c>
    </row>
    <row r="9" spans="1:6" ht="12.75">
      <c r="A9" s="9" t="s">
        <v>155</v>
      </c>
      <c r="B9" s="10" t="s">
        <v>146</v>
      </c>
      <c r="C9" s="11"/>
      <c r="D9" s="11"/>
      <c r="E9" s="11"/>
      <c r="F9" s="11"/>
    </row>
    <row r="10" spans="1:6" ht="12.75">
      <c r="A10" s="12" t="s">
        <v>148</v>
      </c>
      <c r="B10" s="13" t="s">
        <v>18</v>
      </c>
      <c r="C10" s="14" t="s">
        <v>4</v>
      </c>
      <c r="D10" s="15">
        <v>815</v>
      </c>
      <c r="E10" s="12">
        <v>4500</v>
      </c>
      <c r="F10" s="12">
        <f aca="true" t="shared" si="0" ref="F10:F16">+D10*E10</f>
        <v>3667500</v>
      </c>
    </row>
    <row r="11" spans="1:6" ht="18">
      <c r="A11" s="12" t="s">
        <v>149</v>
      </c>
      <c r="B11" s="13" t="s">
        <v>19</v>
      </c>
      <c r="C11" s="14" t="s">
        <v>4</v>
      </c>
      <c r="D11" s="15">
        <v>815</v>
      </c>
      <c r="E11" s="12">
        <v>6000</v>
      </c>
      <c r="F11" s="12">
        <f t="shared" si="0"/>
        <v>4890000</v>
      </c>
    </row>
    <row r="12" spans="1:6" ht="12.75">
      <c r="A12" s="12" t="s">
        <v>150</v>
      </c>
      <c r="B12" s="13" t="s">
        <v>20</v>
      </c>
      <c r="C12" s="14" t="s">
        <v>4</v>
      </c>
      <c r="D12" s="15">
        <v>815</v>
      </c>
      <c r="E12" s="12">
        <v>7000</v>
      </c>
      <c r="F12" s="12">
        <f t="shared" si="0"/>
        <v>5705000</v>
      </c>
    </row>
    <row r="13" spans="1:6" ht="12.75">
      <c r="A13" s="12" t="s">
        <v>151</v>
      </c>
      <c r="B13" s="13" t="s">
        <v>21</v>
      </c>
      <c r="C13" s="14" t="s">
        <v>16</v>
      </c>
      <c r="D13" s="15">
        <v>78</v>
      </c>
      <c r="E13" s="12">
        <v>20000</v>
      </c>
      <c r="F13" s="12">
        <f t="shared" si="0"/>
        <v>1560000</v>
      </c>
    </row>
    <row r="14" spans="1:6" ht="18">
      <c r="A14" s="12" t="s">
        <v>152</v>
      </c>
      <c r="B14" s="13" t="s">
        <v>22</v>
      </c>
      <c r="C14" s="14" t="s">
        <v>16</v>
      </c>
      <c r="D14" s="15">
        <v>120</v>
      </c>
      <c r="E14" s="12">
        <v>18000</v>
      </c>
      <c r="F14" s="12">
        <f t="shared" si="0"/>
        <v>2160000</v>
      </c>
    </row>
    <row r="15" spans="1:6" ht="36">
      <c r="A15" s="12" t="s">
        <v>153</v>
      </c>
      <c r="B15" s="16" t="s">
        <v>23</v>
      </c>
      <c r="C15" s="14" t="s">
        <v>4</v>
      </c>
      <c r="D15" s="15">
        <v>815</v>
      </c>
      <c r="E15" s="12">
        <v>80000</v>
      </c>
      <c r="F15" s="12">
        <f t="shared" si="0"/>
        <v>65200000</v>
      </c>
    </row>
    <row r="16" spans="1:6" ht="12.75">
      <c r="A16" s="12" t="s">
        <v>154</v>
      </c>
      <c r="B16" s="13" t="s">
        <v>24</v>
      </c>
      <c r="C16" s="14" t="s">
        <v>4</v>
      </c>
      <c r="D16" s="15">
        <v>800</v>
      </c>
      <c r="E16" s="12">
        <v>1200</v>
      </c>
      <c r="F16" s="12">
        <f t="shared" si="0"/>
        <v>960000</v>
      </c>
    </row>
    <row r="17" spans="1:6" ht="12.75">
      <c r="A17" s="12"/>
      <c r="B17" s="17" t="s">
        <v>142</v>
      </c>
      <c r="C17" s="18"/>
      <c r="D17" s="19"/>
      <c r="E17" s="1"/>
      <c r="F17" s="20">
        <f>SUM(F10:F16)</f>
        <v>84142500</v>
      </c>
    </row>
    <row r="18" spans="1:6" ht="12.75">
      <c r="A18" s="12"/>
      <c r="B18" s="13"/>
      <c r="C18" s="14"/>
      <c r="D18" s="15"/>
      <c r="E18" s="12"/>
      <c r="F18" s="12"/>
    </row>
    <row r="19" spans="1:6" ht="12.75">
      <c r="A19" s="12" t="s">
        <v>156</v>
      </c>
      <c r="B19" s="21" t="s">
        <v>85</v>
      </c>
      <c r="C19" s="14"/>
      <c r="D19" s="15"/>
      <c r="E19" s="12"/>
      <c r="F19" s="12"/>
    </row>
    <row r="20" spans="1:6" ht="12.75">
      <c r="A20" s="12"/>
      <c r="B20" s="21"/>
      <c r="C20" s="14"/>
      <c r="D20" s="15"/>
      <c r="E20" s="12"/>
      <c r="F20" s="12"/>
    </row>
    <row r="21" spans="1:6" ht="12.75">
      <c r="A21" s="12" t="s">
        <v>157</v>
      </c>
      <c r="B21" s="13" t="s">
        <v>75</v>
      </c>
      <c r="C21" s="14" t="s">
        <v>76</v>
      </c>
      <c r="D21" s="15">
        <v>1</v>
      </c>
      <c r="E21" s="12">
        <v>400000</v>
      </c>
      <c r="F21" s="12">
        <f aca="true" t="shared" si="1" ref="F21:F28">+D21*E21</f>
        <v>400000</v>
      </c>
    </row>
    <row r="22" spans="1:6" ht="12.75">
      <c r="A22" s="12" t="s">
        <v>158</v>
      </c>
      <c r="B22" s="13" t="s">
        <v>77</v>
      </c>
      <c r="C22" s="14" t="s">
        <v>76</v>
      </c>
      <c r="D22" s="15">
        <v>1</v>
      </c>
      <c r="E22" s="12">
        <v>750000</v>
      </c>
      <c r="F22" s="12">
        <f t="shared" si="1"/>
        <v>750000</v>
      </c>
    </row>
    <row r="23" spans="1:6" ht="12.75">
      <c r="A23" s="12" t="s">
        <v>159</v>
      </c>
      <c r="B23" s="13" t="s">
        <v>78</v>
      </c>
      <c r="C23" s="14" t="s">
        <v>76</v>
      </c>
      <c r="D23" s="15">
        <v>1</v>
      </c>
      <c r="E23" s="12">
        <v>550000</v>
      </c>
      <c r="F23" s="12">
        <f t="shared" si="1"/>
        <v>550000</v>
      </c>
    </row>
    <row r="24" spans="1:6" ht="18">
      <c r="A24" s="12" t="s">
        <v>160</v>
      </c>
      <c r="B24" s="13" t="s">
        <v>79</v>
      </c>
      <c r="C24" s="14" t="s">
        <v>16</v>
      </c>
      <c r="D24" s="15">
        <v>24</v>
      </c>
      <c r="E24" s="12">
        <v>105000</v>
      </c>
      <c r="F24" s="12">
        <f t="shared" si="1"/>
        <v>2520000</v>
      </c>
    </row>
    <row r="25" spans="1:6" ht="12.75">
      <c r="A25" s="12" t="s">
        <v>161</v>
      </c>
      <c r="B25" s="13" t="s">
        <v>80</v>
      </c>
      <c r="C25" s="14" t="s">
        <v>1</v>
      </c>
      <c r="D25" s="15">
        <v>1</v>
      </c>
      <c r="E25" s="12">
        <v>750000</v>
      </c>
      <c r="F25" s="12">
        <f t="shared" si="1"/>
        <v>750000</v>
      </c>
    </row>
    <row r="26" spans="1:6" ht="18">
      <c r="A26" s="12" t="s">
        <v>162</v>
      </c>
      <c r="B26" s="13" t="s">
        <v>81</v>
      </c>
      <c r="C26" s="14" t="s">
        <v>1</v>
      </c>
      <c r="D26" s="15">
        <v>4</v>
      </c>
      <c r="E26" s="12">
        <v>950000</v>
      </c>
      <c r="F26" s="12">
        <f t="shared" si="1"/>
        <v>3800000</v>
      </c>
    </row>
    <row r="27" spans="1:6" ht="12.75">
      <c r="A27" s="12" t="s">
        <v>163</v>
      </c>
      <c r="B27" s="13" t="s">
        <v>82</v>
      </c>
      <c r="C27" s="14" t="s">
        <v>1</v>
      </c>
      <c r="D27" s="15">
        <v>1</v>
      </c>
      <c r="E27" s="12">
        <v>750000</v>
      </c>
      <c r="F27" s="12">
        <f t="shared" si="1"/>
        <v>750000</v>
      </c>
    </row>
    <row r="28" spans="1:6" ht="12.75">
      <c r="A28" s="12" t="s">
        <v>164</v>
      </c>
      <c r="B28" s="13" t="s">
        <v>83</v>
      </c>
      <c r="C28" s="14" t="s">
        <v>84</v>
      </c>
      <c r="D28" s="15">
        <v>1</v>
      </c>
      <c r="E28" s="12">
        <v>400000</v>
      </c>
      <c r="F28" s="12">
        <f t="shared" si="1"/>
        <v>400000</v>
      </c>
    </row>
    <row r="29" spans="1:6" ht="12.75">
      <c r="A29" s="9"/>
      <c r="B29" s="22" t="s">
        <v>253</v>
      </c>
      <c r="C29" s="14"/>
      <c r="D29" s="15"/>
      <c r="E29" s="12"/>
      <c r="F29" s="23">
        <f>SUM(F21:F28)</f>
        <v>9920000</v>
      </c>
    </row>
    <row r="30" spans="1:6" ht="12.75">
      <c r="A30" s="12"/>
      <c r="B30" s="13"/>
      <c r="C30" s="14"/>
      <c r="D30" s="15"/>
      <c r="E30" s="12"/>
      <c r="F30" s="12"/>
    </row>
    <row r="31" spans="1:6" ht="12.75">
      <c r="A31" s="12" t="s">
        <v>165</v>
      </c>
      <c r="B31" s="21" t="s">
        <v>74</v>
      </c>
      <c r="C31" s="14"/>
      <c r="D31" s="15"/>
      <c r="E31" s="12"/>
      <c r="F31" s="12"/>
    </row>
    <row r="32" spans="1:6" ht="12.75">
      <c r="A32" s="12"/>
      <c r="B32" s="13"/>
      <c r="C32" s="14"/>
      <c r="D32" s="15"/>
      <c r="E32" s="12"/>
      <c r="F32" s="12"/>
    </row>
    <row r="33" spans="1:6" ht="12.75">
      <c r="A33" s="9"/>
      <c r="B33" s="24" t="s">
        <v>25</v>
      </c>
      <c r="C33" s="25"/>
      <c r="D33" s="26"/>
      <c r="E33" s="27"/>
      <c r="F33" s="27"/>
    </row>
    <row r="34" spans="1:6" ht="12.75">
      <c r="A34" s="9" t="s">
        <v>166</v>
      </c>
      <c r="B34" s="24" t="s">
        <v>26</v>
      </c>
      <c r="C34" s="18" t="s">
        <v>4</v>
      </c>
      <c r="D34" s="19">
        <v>104.1</v>
      </c>
      <c r="E34" s="1">
        <v>6500</v>
      </c>
      <c r="F34" s="1">
        <f aca="true" t="shared" si="2" ref="F34:F41">D34*E34</f>
        <v>676650</v>
      </c>
    </row>
    <row r="35" spans="1:6" ht="12.75">
      <c r="A35" s="9" t="s">
        <v>167</v>
      </c>
      <c r="B35" s="24" t="s">
        <v>27</v>
      </c>
      <c r="C35" s="18" t="s">
        <v>4</v>
      </c>
      <c r="D35" s="19">
        <v>38.53</v>
      </c>
      <c r="E35" s="1">
        <v>6500</v>
      </c>
      <c r="F35" s="1">
        <f t="shared" si="2"/>
        <v>250445</v>
      </c>
    </row>
    <row r="36" spans="1:6" ht="12.75">
      <c r="A36" s="9" t="s">
        <v>168</v>
      </c>
      <c r="B36" s="24" t="s">
        <v>28</v>
      </c>
      <c r="C36" s="18" t="s">
        <v>4</v>
      </c>
      <c r="D36" s="19">
        <v>38.53</v>
      </c>
      <c r="E36" s="1">
        <v>4000</v>
      </c>
      <c r="F36" s="1">
        <f t="shared" si="2"/>
        <v>154120</v>
      </c>
    </row>
    <row r="37" spans="1:6" ht="12.75">
      <c r="A37" s="9" t="s">
        <v>169</v>
      </c>
      <c r="B37" s="24" t="s">
        <v>29</v>
      </c>
      <c r="C37" s="18" t="s">
        <v>30</v>
      </c>
      <c r="D37" s="19">
        <v>27</v>
      </c>
      <c r="E37" s="1">
        <v>18000</v>
      </c>
      <c r="F37" s="1">
        <f t="shared" si="2"/>
        <v>486000</v>
      </c>
    </row>
    <row r="38" spans="1:6" ht="12.75">
      <c r="A38" s="9" t="s">
        <v>170</v>
      </c>
      <c r="B38" s="24" t="s">
        <v>31</v>
      </c>
      <c r="C38" s="18" t="s">
        <v>4</v>
      </c>
      <c r="D38" s="19">
        <v>35.64</v>
      </c>
      <c r="E38" s="1">
        <v>11000</v>
      </c>
      <c r="F38" s="1">
        <f t="shared" si="2"/>
        <v>392040</v>
      </c>
    </row>
    <row r="39" spans="1:6" ht="12.75">
      <c r="A39" s="9" t="s">
        <v>171</v>
      </c>
      <c r="B39" s="24" t="s">
        <v>32</v>
      </c>
      <c r="C39" s="18" t="s">
        <v>30</v>
      </c>
      <c r="D39" s="19">
        <v>4</v>
      </c>
      <c r="E39" s="1">
        <v>4000</v>
      </c>
      <c r="F39" s="1">
        <f t="shared" si="2"/>
        <v>16000</v>
      </c>
    </row>
    <row r="40" spans="1:6" ht="12.75">
      <c r="A40" s="9" t="s">
        <v>172</v>
      </c>
      <c r="B40" s="24" t="s">
        <v>33</v>
      </c>
      <c r="C40" s="18" t="s">
        <v>30</v>
      </c>
      <c r="D40" s="19">
        <v>4</v>
      </c>
      <c r="E40" s="1">
        <v>15000</v>
      </c>
      <c r="F40" s="1">
        <f t="shared" si="2"/>
        <v>60000</v>
      </c>
    </row>
    <row r="41" spans="1:6" ht="12.75">
      <c r="A41" s="9" t="s">
        <v>173</v>
      </c>
      <c r="B41" s="24" t="s">
        <v>34</v>
      </c>
      <c r="C41" s="18" t="s">
        <v>4</v>
      </c>
      <c r="D41" s="19">
        <v>2</v>
      </c>
      <c r="E41" s="1">
        <v>25000</v>
      </c>
      <c r="F41" s="1">
        <f t="shared" si="2"/>
        <v>50000</v>
      </c>
    </row>
    <row r="42" spans="1:6" ht="12.75">
      <c r="A42" s="9"/>
      <c r="B42" s="24" t="s">
        <v>35</v>
      </c>
      <c r="C42" s="25"/>
      <c r="D42" s="26"/>
      <c r="E42" s="27"/>
      <c r="F42" s="27"/>
    </row>
    <row r="43" spans="1:6" ht="12.75">
      <c r="A43" s="9" t="s">
        <v>174</v>
      </c>
      <c r="B43" s="24" t="s">
        <v>36</v>
      </c>
      <c r="C43" s="18" t="s">
        <v>4</v>
      </c>
      <c r="D43" s="19">
        <v>120.54</v>
      </c>
      <c r="E43" s="1">
        <v>15000</v>
      </c>
      <c r="F43" s="1">
        <f>D43*E43</f>
        <v>1808100</v>
      </c>
    </row>
    <row r="44" spans="1:6" ht="12.75">
      <c r="A44" s="9" t="s">
        <v>175</v>
      </c>
      <c r="B44" s="24" t="s">
        <v>36</v>
      </c>
      <c r="C44" s="18" t="s">
        <v>16</v>
      </c>
      <c r="D44" s="19">
        <v>24.108000000000004</v>
      </c>
      <c r="E44" s="1">
        <v>8500</v>
      </c>
      <c r="F44" s="1">
        <f>D44*E44</f>
        <v>204918.00000000003</v>
      </c>
    </row>
    <row r="45" spans="1:6" ht="12.75">
      <c r="A45" s="9" t="s">
        <v>176</v>
      </c>
      <c r="B45" s="24" t="s">
        <v>37</v>
      </c>
      <c r="C45" s="18" t="s">
        <v>4</v>
      </c>
      <c r="D45" s="19">
        <v>38.53</v>
      </c>
      <c r="E45" s="1">
        <f>33400*0.75</f>
        <v>25050</v>
      </c>
      <c r="F45" s="1">
        <f>D45*E45</f>
        <v>965176.5</v>
      </c>
    </row>
    <row r="46" spans="1:6" ht="12.75">
      <c r="A46" s="9"/>
      <c r="B46" s="24" t="s">
        <v>38</v>
      </c>
      <c r="C46" s="25"/>
      <c r="D46" s="26"/>
      <c r="E46" s="27"/>
      <c r="F46" s="27"/>
    </row>
    <row r="47" spans="1:6" ht="12.75">
      <c r="A47" s="9" t="s">
        <v>177</v>
      </c>
      <c r="B47" s="24" t="s">
        <v>39</v>
      </c>
      <c r="C47" s="18" t="s">
        <v>4</v>
      </c>
      <c r="D47" s="19">
        <v>104.1</v>
      </c>
      <c r="E47" s="1">
        <v>50000</v>
      </c>
      <c r="F47" s="1">
        <f>D47*E47</f>
        <v>5205000</v>
      </c>
    </row>
    <row r="48" spans="1:6" ht="12.75">
      <c r="A48" s="9" t="s">
        <v>178</v>
      </c>
      <c r="B48" s="24" t="s">
        <v>40</v>
      </c>
      <c r="C48" s="18" t="s">
        <v>4</v>
      </c>
      <c r="D48" s="19">
        <v>38.53</v>
      </c>
      <c r="E48" s="1">
        <v>63000</v>
      </c>
      <c r="F48" s="1">
        <f>D48*E48</f>
        <v>2427390</v>
      </c>
    </row>
    <row r="49" spans="1:6" ht="12.75">
      <c r="A49" s="9"/>
      <c r="B49" s="24" t="s">
        <v>41</v>
      </c>
      <c r="C49" s="25"/>
      <c r="D49" s="26"/>
      <c r="E49" s="27"/>
      <c r="F49" s="27"/>
    </row>
    <row r="50" spans="1:6" ht="12.75">
      <c r="A50" s="9" t="s">
        <v>179</v>
      </c>
      <c r="B50" s="24" t="s">
        <v>42</v>
      </c>
      <c r="C50" s="18" t="s">
        <v>4</v>
      </c>
      <c r="D50" s="19">
        <v>144.648</v>
      </c>
      <c r="E50" s="1">
        <v>10000</v>
      </c>
      <c r="F50" s="1">
        <f>D50*E50</f>
        <v>1446480</v>
      </c>
    </row>
    <row r="51" spans="1:6" ht="18">
      <c r="A51" s="9" t="s">
        <v>180</v>
      </c>
      <c r="B51" s="24" t="s">
        <v>43</v>
      </c>
      <c r="C51" s="18" t="s">
        <v>4</v>
      </c>
      <c r="D51" s="19">
        <v>38.53</v>
      </c>
      <c r="E51" s="1">
        <v>65000</v>
      </c>
      <c r="F51" s="1">
        <f>D51*E51</f>
        <v>2504450</v>
      </c>
    </row>
    <row r="52" spans="1:6" ht="27">
      <c r="A52" s="9" t="s">
        <v>181</v>
      </c>
      <c r="B52" s="24" t="s">
        <v>44</v>
      </c>
      <c r="C52" s="18" t="s">
        <v>16</v>
      </c>
      <c r="D52" s="19">
        <v>10.5</v>
      </c>
      <c r="E52" s="1">
        <v>561000</v>
      </c>
      <c r="F52" s="1">
        <f>D52*E52</f>
        <v>5890500</v>
      </c>
    </row>
    <row r="53" spans="1:6" ht="12.75">
      <c r="A53" s="9"/>
      <c r="B53" s="24" t="s">
        <v>45</v>
      </c>
      <c r="C53" s="25"/>
      <c r="D53" s="26"/>
      <c r="E53" s="27"/>
      <c r="F53" s="27"/>
    </row>
    <row r="54" spans="1:6" ht="18">
      <c r="A54" s="9" t="s">
        <v>182</v>
      </c>
      <c r="B54" s="24" t="s">
        <v>46</v>
      </c>
      <c r="C54" s="18" t="s">
        <v>30</v>
      </c>
      <c r="D54" s="19">
        <v>4</v>
      </c>
      <c r="E54" s="1">
        <v>375000</v>
      </c>
      <c r="F54" s="1">
        <f>D54*E54</f>
        <v>1500000</v>
      </c>
    </row>
    <row r="55" spans="1:6" ht="12.75">
      <c r="A55" s="9" t="s">
        <v>183</v>
      </c>
      <c r="B55" s="24" t="s">
        <v>47</v>
      </c>
      <c r="C55" s="18" t="s">
        <v>30</v>
      </c>
      <c r="D55" s="19">
        <v>4</v>
      </c>
      <c r="E55" s="1">
        <v>30000</v>
      </c>
      <c r="F55" s="1">
        <f>D55*E55</f>
        <v>120000</v>
      </c>
    </row>
    <row r="56" spans="1:6" ht="12.75">
      <c r="A56" s="9"/>
      <c r="B56" s="24" t="s">
        <v>48</v>
      </c>
      <c r="C56" s="25"/>
      <c r="D56" s="26"/>
      <c r="E56" s="27"/>
      <c r="F56" s="27"/>
    </row>
    <row r="57" spans="1:6" ht="12.75">
      <c r="A57" s="9" t="s">
        <v>184</v>
      </c>
      <c r="B57" s="24" t="s">
        <v>49</v>
      </c>
      <c r="C57" s="18" t="s">
        <v>4</v>
      </c>
      <c r="D57" s="19">
        <v>35.64</v>
      </c>
      <c r="E57" s="1">
        <v>460000</v>
      </c>
      <c r="F57" s="1">
        <f>D57*E57</f>
        <v>16394400</v>
      </c>
    </row>
    <row r="58" spans="1:6" ht="12.75">
      <c r="A58" s="9" t="s">
        <v>185</v>
      </c>
      <c r="B58" s="24" t="s">
        <v>50</v>
      </c>
      <c r="C58" s="18" t="s">
        <v>30</v>
      </c>
      <c r="D58" s="19">
        <v>4</v>
      </c>
      <c r="E58" s="1">
        <v>65000</v>
      </c>
      <c r="F58" s="1">
        <f>D58*E58</f>
        <v>260000</v>
      </c>
    </row>
    <row r="59" spans="1:6" ht="12.75">
      <c r="A59" s="9"/>
      <c r="B59" s="24" t="s">
        <v>51</v>
      </c>
      <c r="C59" s="25"/>
      <c r="D59" s="26"/>
      <c r="E59" s="27"/>
      <c r="F59" s="27"/>
    </row>
    <row r="60" spans="1:6" ht="12.75">
      <c r="A60" s="9" t="s">
        <v>186</v>
      </c>
      <c r="B60" s="24" t="s">
        <v>52</v>
      </c>
      <c r="C60" s="18" t="s">
        <v>30</v>
      </c>
      <c r="D60" s="19">
        <v>12</v>
      </c>
      <c r="E60" s="1">
        <v>790000</v>
      </c>
      <c r="F60" s="1">
        <f aca="true" t="shared" si="3" ref="F60:F66">D60*E60</f>
        <v>9480000</v>
      </c>
    </row>
    <row r="61" spans="1:6" ht="18">
      <c r="A61" s="9" t="s">
        <v>187</v>
      </c>
      <c r="B61" s="24" t="s">
        <v>53</v>
      </c>
      <c r="C61" s="18" t="s">
        <v>30</v>
      </c>
      <c r="D61" s="19">
        <v>13</v>
      </c>
      <c r="E61" s="1">
        <v>350000</v>
      </c>
      <c r="F61" s="1">
        <f t="shared" si="3"/>
        <v>4550000</v>
      </c>
    </row>
    <row r="62" spans="1:6" ht="12.75">
      <c r="A62" s="9" t="s">
        <v>188</v>
      </c>
      <c r="B62" s="24" t="s">
        <v>54</v>
      </c>
      <c r="C62" s="18" t="s">
        <v>30</v>
      </c>
      <c r="D62" s="19">
        <v>4</v>
      </c>
      <c r="E62" s="1">
        <v>700000</v>
      </c>
      <c r="F62" s="1">
        <f t="shared" si="3"/>
        <v>2800000</v>
      </c>
    </row>
    <row r="63" spans="1:6" ht="12.75">
      <c r="A63" s="9" t="s">
        <v>189</v>
      </c>
      <c r="B63" s="24" t="s">
        <v>55</v>
      </c>
      <c r="C63" s="18" t="s">
        <v>4</v>
      </c>
      <c r="D63" s="19">
        <v>6.9</v>
      </c>
      <c r="E63" s="1">
        <v>45000</v>
      </c>
      <c r="F63" s="1">
        <f t="shared" si="3"/>
        <v>310500</v>
      </c>
    </row>
    <row r="64" spans="1:6" ht="12.75">
      <c r="A64" s="9" t="s">
        <v>190</v>
      </c>
      <c r="B64" s="24" t="s">
        <v>56</v>
      </c>
      <c r="C64" s="18" t="s">
        <v>30</v>
      </c>
      <c r="D64" s="19">
        <v>4</v>
      </c>
      <c r="E64" s="1">
        <v>80000</v>
      </c>
      <c r="F64" s="1">
        <f t="shared" si="3"/>
        <v>320000</v>
      </c>
    </row>
    <row r="65" spans="1:6" ht="12.75">
      <c r="A65" s="9" t="s">
        <v>191</v>
      </c>
      <c r="B65" s="24" t="s">
        <v>57</v>
      </c>
      <c r="C65" s="18" t="s">
        <v>30</v>
      </c>
      <c r="D65" s="19">
        <v>4</v>
      </c>
      <c r="E65" s="1">
        <v>80000</v>
      </c>
      <c r="F65" s="1">
        <f t="shared" si="3"/>
        <v>320000</v>
      </c>
    </row>
    <row r="66" spans="1:6" ht="12.75">
      <c r="A66" s="9" t="s">
        <v>192</v>
      </c>
      <c r="B66" s="24" t="s">
        <v>58</v>
      </c>
      <c r="C66" s="18" t="s">
        <v>30</v>
      </c>
      <c r="D66" s="19">
        <v>4</v>
      </c>
      <c r="E66" s="1">
        <v>420000</v>
      </c>
      <c r="F66" s="1">
        <f t="shared" si="3"/>
        <v>1680000</v>
      </c>
    </row>
    <row r="67" spans="1:6" ht="12.75">
      <c r="A67" s="9"/>
      <c r="B67" s="24" t="s">
        <v>59</v>
      </c>
      <c r="C67" s="25"/>
      <c r="D67" s="26"/>
      <c r="E67" s="27"/>
      <c r="F67" s="27"/>
    </row>
    <row r="68" spans="1:6" ht="12.75">
      <c r="A68" s="9" t="s">
        <v>193</v>
      </c>
      <c r="B68" s="24" t="s">
        <v>60</v>
      </c>
      <c r="C68" s="18" t="s">
        <v>61</v>
      </c>
      <c r="D68" s="19">
        <v>1</v>
      </c>
      <c r="E68" s="1">
        <v>350000</v>
      </c>
      <c r="F68" s="1">
        <f>D68*E68</f>
        <v>350000</v>
      </c>
    </row>
    <row r="69" spans="1:6" ht="12.75">
      <c r="A69" s="9" t="s">
        <v>194</v>
      </c>
      <c r="B69" s="24" t="s">
        <v>62</v>
      </c>
      <c r="C69" s="18" t="s">
        <v>30</v>
      </c>
      <c r="D69" s="19">
        <v>2</v>
      </c>
      <c r="E69" s="1">
        <v>35000</v>
      </c>
      <c r="F69" s="1">
        <f>D69*E69</f>
        <v>70000</v>
      </c>
    </row>
    <row r="70" spans="1:6" ht="12.75">
      <c r="A70" s="9" t="s">
        <v>195</v>
      </c>
      <c r="B70" s="24" t="s">
        <v>63</v>
      </c>
      <c r="C70" s="18" t="s">
        <v>30</v>
      </c>
      <c r="D70" s="19">
        <v>2</v>
      </c>
      <c r="E70" s="1">
        <v>45000</v>
      </c>
      <c r="F70" s="1">
        <f>D70*E70</f>
        <v>90000</v>
      </c>
    </row>
    <row r="71" spans="1:6" ht="12.75">
      <c r="A71" s="9"/>
      <c r="B71" s="24" t="s">
        <v>64</v>
      </c>
      <c r="C71" s="25"/>
      <c r="D71" s="26"/>
      <c r="E71" s="27"/>
      <c r="F71" s="27"/>
    </row>
    <row r="72" spans="1:6" ht="12.75">
      <c r="A72" s="9" t="s">
        <v>196</v>
      </c>
      <c r="B72" s="24" t="s">
        <v>65</v>
      </c>
      <c r="C72" s="18" t="s">
        <v>30</v>
      </c>
      <c r="D72" s="19">
        <v>20</v>
      </c>
      <c r="E72" s="1">
        <v>45000</v>
      </c>
      <c r="F72" s="1">
        <f aca="true" t="shared" si="4" ref="F72:F78">D72*E72</f>
        <v>900000</v>
      </c>
    </row>
    <row r="73" spans="1:6" ht="12.75">
      <c r="A73" s="9" t="s">
        <v>197</v>
      </c>
      <c r="B73" s="24" t="s">
        <v>66</v>
      </c>
      <c r="C73" s="18" t="s">
        <v>30</v>
      </c>
      <c r="D73" s="19">
        <v>20</v>
      </c>
      <c r="E73" s="1">
        <v>135000</v>
      </c>
      <c r="F73" s="1">
        <f t="shared" si="4"/>
        <v>2700000</v>
      </c>
    </row>
    <row r="74" spans="1:6" ht="12.75">
      <c r="A74" s="9" t="s">
        <v>198</v>
      </c>
      <c r="B74" s="24" t="s">
        <v>67</v>
      </c>
      <c r="C74" s="18" t="s">
        <v>30</v>
      </c>
      <c r="D74" s="19">
        <v>4</v>
      </c>
      <c r="E74" s="1">
        <v>45000</v>
      </c>
      <c r="F74" s="1">
        <f t="shared" si="4"/>
        <v>180000</v>
      </c>
    </row>
    <row r="75" spans="1:6" ht="12.75">
      <c r="A75" s="9" t="s">
        <v>199</v>
      </c>
      <c r="B75" s="24" t="s">
        <v>68</v>
      </c>
      <c r="C75" s="18" t="s">
        <v>30</v>
      </c>
      <c r="D75" s="19">
        <v>4</v>
      </c>
      <c r="E75" s="1">
        <v>75000</v>
      </c>
      <c r="F75" s="1">
        <f t="shared" si="4"/>
        <v>300000</v>
      </c>
    </row>
    <row r="76" spans="1:6" ht="12.75">
      <c r="A76" s="9" t="s">
        <v>200</v>
      </c>
      <c r="B76" s="24" t="s">
        <v>69</v>
      </c>
      <c r="C76" s="18" t="s">
        <v>30</v>
      </c>
      <c r="D76" s="19">
        <v>4</v>
      </c>
      <c r="E76" s="1">
        <v>45000</v>
      </c>
      <c r="F76" s="1">
        <f t="shared" si="4"/>
        <v>180000</v>
      </c>
    </row>
    <row r="77" spans="1:6" ht="12.75">
      <c r="A77" s="9" t="s">
        <v>201</v>
      </c>
      <c r="B77" s="24" t="s">
        <v>70</v>
      </c>
      <c r="C77" s="18" t="s">
        <v>30</v>
      </c>
      <c r="D77" s="19">
        <v>4</v>
      </c>
      <c r="E77" s="1">
        <v>450000</v>
      </c>
      <c r="F77" s="1">
        <f t="shared" si="4"/>
        <v>1800000</v>
      </c>
    </row>
    <row r="78" spans="1:6" ht="12.75">
      <c r="A78" s="9" t="s">
        <v>202</v>
      </c>
      <c r="B78" s="24" t="s">
        <v>71</v>
      </c>
      <c r="C78" s="18" t="s">
        <v>30</v>
      </c>
      <c r="D78" s="19">
        <v>4</v>
      </c>
      <c r="E78" s="1">
        <v>85000</v>
      </c>
      <c r="F78" s="1">
        <f t="shared" si="4"/>
        <v>340000</v>
      </c>
    </row>
    <row r="79" spans="1:6" ht="12.75">
      <c r="A79" s="9"/>
      <c r="B79" s="24" t="s">
        <v>72</v>
      </c>
      <c r="C79" s="25"/>
      <c r="D79" s="26"/>
      <c r="E79" s="27"/>
      <c r="F79" s="27"/>
    </row>
    <row r="80" spans="1:6" ht="12.75">
      <c r="A80" s="9" t="s">
        <v>203</v>
      </c>
      <c r="B80" s="24" t="s">
        <v>73</v>
      </c>
      <c r="C80" s="18" t="s">
        <v>4</v>
      </c>
      <c r="D80" s="19">
        <v>38.53</v>
      </c>
      <c r="E80" s="1">
        <v>2500</v>
      </c>
      <c r="F80" s="1">
        <f>D80*E80</f>
        <v>96325</v>
      </c>
    </row>
    <row r="81" spans="1:6" ht="12.75">
      <c r="A81" s="9"/>
      <c r="B81" s="17" t="s">
        <v>254</v>
      </c>
      <c r="C81" s="18"/>
      <c r="D81" s="19"/>
      <c r="E81" s="1"/>
      <c r="F81" s="20">
        <f>SUM(F34:F80)</f>
        <v>67278494.5</v>
      </c>
    </row>
    <row r="82" spans="1:6" ht="12.75">
      <c r="A82" s="12"/>
      <c r="B82" s="13"/>
      <c r="C82" s="14"/>
      <c r="D82" s="15"/>
      <c r="E82" s="12"/>
      <c r="F82" s="12"/>
    </row>
    <row r="83" spans="1:6" ht="12.75">
      <c r="A83" s="12" t="s">
        <v>204</v>
      </c>
      <c r="B83" s="21" t="s">
        <v>140</v>
      </c>
      <c r="C83" s="14"/>
      <c r="D83" s="15"/>
      <c r="E83" s="12"/>
      <c r="F83" s="12"/>
    </row>
    <row r="84" spans="1:6" ht="12.75">
      <c r="A84" s="12"/>
      <c r="B84" s="21"/>
      <c r="C84" s="14"/>
      <c r="D84" s="15"/>
      <c r="E84" s="12"/>
      <c r="F84" s="12"/>
    </row>
    <row r="85" spans="1:6" ht="12.75">
      <c r="A85" s="9"/>
      <c r="B85" s="28" t="s">
        <v>86</v>
      </c>
      <c r="C85" s="11"/>
      <c r="D85" s="19"/>
      <c r="E85" s="29"/>
      <c r="F85" s="29"/>
    </row>
    <row r="86" spans="1:6" ht="12.75">
      <c r="A86" s="9" t="s">
        <v>205</v>
      </c>
      <c r="B86" s="28" t="s">
        <v>87</v>
      </c>
      <c r="C86" s="11" t="s">
        <v>4</v>
      </c>
      <c r="D86" s="19">
        <v>118.36</v>
      </c>
      <c r="E86" s="29">
        <v>6000</v>
      </c>
      <c r="F86" s="29">
        <v>710160</v>
      </c>
    </row>
    <row r="87" spans="1:6" ht="12.75">
      <c r="A87" s="9" t="s">
        <v>206</v>
      </c>
      <c r="B87" s="28" t="s">
        <v>88</v>
      </c>
      <c r="C87" s="11" t="s">
        <v>4</v>
      </c>
      <c r="D87" s="19">
        <v>10</v>
      </c>
      <c r="E87" s="29">
        <v>6000</v>
      </c>
      <c r="F87" s="29">
        <v>60000</v>
      </c>
    </row>
    <row r="88" spans="1:6" ht="12.75">
      <c r="A88" s="9" t="s">
        <v>207</v>
      </c>
      <c r="B88" s="28" t="s">
        <v>89</v>
      </c>
      <c r="C88" s="11" t="s">
        <v>4</v>
      </c>
      <c r="D88" s="19">
        <v>141.07</v>
      </c>
      <c r="E88" s="29">
        <v>6000</v>
      </c>
      <c r="F88" s="29">
        <v>846408</v>
      </c>
    </row>
    <row r="89" spans="1:6" ht="12.75">
      <c r="A89" s="9" t="s">
        <v>208</v>
      </c>
      <c r="B89" s="28" t="s">
        <v>90</v>
      </c>
      <c r="C89" s="11" t="s">
        <v>4</v>
      </c>
      <c r="D89" s="19">
        <v>21.49</v>
      </c>
      <c r="E89" s="29">
        <v>6000</v>
      </c>
      <c r="F89" s="29">
        <v>128934</v>
      </c>
    </row>
    <row r="90" spans="1:6" ht="12.75">
      <c r="A90" s="9" t="s">
        <v>209</v>
      </c>
      <c r="B90" s="28" t="s">
        <v>91</v>
      </c>
      <c r="C90" s="11" t="s">
        <v>16</v>
      </c>
      <c r="D90" s="19">
        <v>67.23</v>
      </c>
      <c r="E90" s="29">
        <v>3000</v>
      </c>
      <c r="F90" s="29">
        <v>201690</v>
      </c>
    </row>
    <row r="91" spans="1:6" ht="12.75">
      <c r="A91" s="9" t="s">
        <v>210</v>
      </c>
      <c r="B91" s="28" t="s">
        <v>92</v>
      </c>
      <c r="C91" s="11" t="s">
        <v>93</v>
      </c>
      <c r="D91" s="19">
        <v>2</v>
      </c>
      <c r="E91" s="29">
        <v>30000</v>
      </c>
      <c r="F91" s="29">
        <v>60000</v>
      </c>
    </row>
    <row r="92" spans="1:6" ht="12.75">
      <c r="A92" s="9" t="s">
        <v>211</v>
      </c>
      <c r="B92" s="28" t="s">
        <v>94</v>
      </c>
      <c r="C92" s="11" t="s">
        <v>93</v>
      </c>
      <c r="D92" s="19">
        <v>3</v>
      </c>
      <c r="E92" s="29">
        <v>12000</v>
      </c>
      <c r="F92" s="29">
        <v>36000</v>
      </c>
    </row>
    <row r="93" spans="1:6" ht="12.75">
      <c r="A93" s="9"/>
      <c r="B93" s="28" t="s">
        <v>95</v>
      </c>
      <c r="C93" s="11"/>
      <c r="D93" s="19"/>
      <c r="E93" s="29"/>
      <c r="F93" s="29"/>
    </row>
    <row r="94" spans="1:6" ht="12.75">
      <c r="A94" s="9" t="s">
        <v>212</v>
      </c>
      <c r="B94" s="28" t="s">
        <v>96</v>
      </c>
      <c r="C94" s="11" t="s">
        <v>4</v>
      </c>
      <c r="D94" s="19">
        <v>128.36</v>
      </c>
      <c r="E94" s="29">
        <v>18600</v>
      </c>
      <c r="F94" s="29">
        <v>2387496</v>
      </c>
    </row>
    <row r="95" spans="1:6" ht="12.75">
      <c r="A95" s="9" t="s">
        <v>213</v>
      </c>
      <c r="B95" s="28" t="s">
        <v>97</v>
      </c>
      <c r="C95" s="11" t="s">
        <v>4</v>
      </c>
      <c r="D95" s="19">
        <v>97.53</v>
      </c>
      <c r="E95" s="29">
        <v>14500</v>
      </c>
      <c r="F95" s="29">
        <v>1414246</v>
      </c>
    </row>
    <row r="96" spans="1:6" ht="12.75">
      <c r="A96" s="12" t="s">
        <v>214</v>
      </c>
      <c r="B96" s="13" t="s">
        <v>98</v>
      </c>
      <c r="C96" s="14" t="s">
        <v>16</v>
      </c>
      <c r="D96" s="15">
        <v>260</v>
      </c>
      <c r="E96" s="12">
        <v>8000</v>
      </c>
      <c r="F96" s="12">
        <v>2080000</v>
      </c>
    </row>
    <row r="97" spans="1:6" ht="12.75">
      <c r="A97" s="12"/>
      <c r="B97" s="13" t="s">
        <v>99</v>
      </c>
      <c r="C97" s="14"/>
      <c r="D97" s="15"/>
      <c r="E97" s="12"/>
      <c r="F97" s="12"/>
    </row>
    <row r="98" spans="1:6" ht="12.75">
      <c r="A98" s="12" t="s">
        <v>215</v>
      </c>
      <c r="B98" s="13" t="s">
        <v>100</v>
      </c>
      <c r="C98" s="14" t="s">
        <v>4</v>
      </c>
      <c r="D98" s="15">
        <v>118.36</v>
      </c>
      <c r="E98" s="12">
        <v>52500</v>
      </c>
      <c r="F98" s="12">
        <v>6213900</v>
      </c>
    </row>
    <row r="99" spans="1:6" ht="12.75">
      <c r="A99" s="12" t="s">
        <v>216</v>
      </c>
      <c r="B99" s="13" t="s">
        <v>101</v>
      </c>
      <c r="C99" s="14" t="s">
        <v>4</v>
      </c>
      <c r="D99" s="15">
        <v>10</v>
      </c>
      <c r="E99" s="12">
        <v>52500</v>
      </c>
      <c r="F99" s="12">
        <v>525000</v>
      </c>
    </row>
    <row r="100" spans="1:6" ht="12.75">
      <c r="A100" s="12" t="s">
        <v>217</v>
      </c>
      <c r="B100" s="13" t="s">
        <v>102</v>
      </c>
      <c r="C100" s="14" t="s">
        <v>4</v>
      </c>
      <c r="D100" s="15">
        <v>141.07</v>
      </c>
      <c r="E100" s="12">
        <v>40000</v>
      </c>
      <c r="F100" s="12">
        <v>5642720</v>
      </c>
    </row>
    <row r="101" spans="1:6" ht="12.75">
      <c r="A101" s="12" t="s">
        <v>218</v>
      </c>
      <c r="B101" s="13" t="s">
        <v>103</v>
      </c>
      <c r="C101" s="14" t="s">
        <v>4</v>
      </c>
      <c r="D101" s="15">
        <v>21.49</v>
      </c>
      <c r="E101" s="12">
        <v>40000</v>
      </c>
      <c r="F101" s="12">
        <v>859560</v>
      </c>
    </row>
    <row r="102" spans="1:6" ht="12.75">
      <c r="A102" s="12" t="s">
        <v>219</v>
      </c>
      <c r="B102" s="13" t="s">
        <v>104</v>
      </c>
      <c r="C102" s="14" t="s">
        <v>16</v>
      </c>
      <c r="D102" s="15">
        <v>32.51</v>
      </c>
      <c r="E102" s="12">
        <v>25000</v>
      </c>
      <c r="F102" s="12">
        <v>812785</v>
      </c>
    </row>
    <row r="103" spans="1:6" ht="12.75">
      <c r="A103" s="12" t="s">
        <v>220</v>
      </c>
      <c r="B103" s="13" t="s">
        <v>105</v>
      </c>
      <c r="C103" s="14" t="s">
        <v>4</v>
      </c>
      <c r="D103" s="15">
        <v>67.23</v>
      </c>
      <c r="E103" s="12">
        <v>40000</v>
      </c>
      <c r="F103" s="12">
        <v>2689200</v>
      </c>
    </row>
    <row r="104" spans="1:6" ht="12.75">
      <c r="A104" s="12" t="s">
        <v>221</v>
      </c>
      <c r="B104" s="13" t="s">
        <v>106</v>
      </c>
      <c r="C104" s="14" t="s">
        <v>4</v>
      </c>
      <c r="D104" s="15">
        <v>68.43</v>
      </c>
      <c r="E104" s="12">
        <v>18000</v>
      </c>
      <c r="F104" s="12">
        <v>1231740</v>
      </c>
    </row>
    <row r="105" spans="1:6" ht="12.75">
      <c r="A105" s="12" t="s">
        <v>222</v>
      </c>
      <c r="B105" s="13" t="s">
        <v>107</v>
      </c>
      <c r="C105" s="14" t="s">
        <v>16</v>
      </c>
      <c r="D105" s="15">
        <v>260</v>
      </c>
      <c r="E105" s="12">
        <v>11000</v>
      </c>
      <c r="F105" s="12">
        <v>2860000</v>
      </c>
    </row>
    <row r="106" spans="1:6" ht="12.75">
      <c r="A106" s="12"/>
      <c r="B106" s="13" t="s">
        <v>108</v>
      </c>
      <c r="C106" s="14"/>
      <c r="D106" s="15"/>
      <c r="E106" s="12"/>
      <c r="F106" s="12"/>
    </row>
    <row r="107" spans="1:6" ht="12.75">
      <c r="A107" s="12" t="s">
        <v>223</v>
      </c>
      <c r="B107" s="13" t="s">
        <v>109</v>
      </c>
      <c r="C107" s="14" t="s">
        <v>4</v>
      </c>
      <c r="D107" s="15">
        <v>152.2</v>
      </c>
      <c r="E107" s="12">
        <v>60000</v>
      </c>
      <c r="F107" s="12">
        <v>9132000</v>
      </c>
    </row>
    <row r="108" spans="1:6" ht="12.75">
      <c r="A108" s="12" t="s">
        <v>224</v>
      </c>
      <c r="B108" s="13" t="s">
        <v>110</v>
      </c>
      <c r="C108" s="14" t="s">
        <v>4</v>
      </c>
      <c r="D108" s="15">
        <v>7</v>
      </c>
      <c r="E108" s="12">
        <v>75000</v>
      </c>
      <c r="F108" s="12">
        <v>525000</v>
      </c>
    </row>
    <row r="109" spans="1:6" ht="12.75">
      <c r="A109" s="12"/>
      <c r="B109" s="13" t="s">
        <v>111</v>
      </c>
      <c r="C109" s="14"/>
      <c r="D109" s="15"/>
      <c r="E109" s="12"/>
      <c r="F109" s="12"/>
    </row>
    <row r="110" spans="1:6" ht="12.75">
      <c r="A110" s="12" t="s">
        <v>225</v>
      </c>
      <c r="B110" s="13" t="s">
        <v>112</v>
      </c>
      <c r="C110" s="14" t="s">
        <v>93</v>
      </c>
      <c r="D110" s="15">
        <v>1</v>
      </c>
      <c r="E110" s="12">
        <v>200000</v>
      </c>
      <c r="F110" s="12">
        <v>200000</v>
      </c>
    </row>
    <row r="111" spans="1:6" ht="12.75">
      <c r="A111" s="12"/>
      <c r="B111" s="13" t="s">
        <v>48</v>
      </c>
      <c r="C111" s="14"/>
      <c r="D111" s="15"/>
      <c r="E111" s="12"/>
      <c r="F111" s="12"/>
    </row>
    <row r="112" spans="1:6" ht="12.75">
      <c r="A112" s="12" t="s">
        <v>226</v>
      </c>
      <c r="B112" s="13" t="s">
        <v>113</v>
      </c>
      <c r="C112" s="14" t="s">
        <v>4</v>
      </c>
      <c r="D112" s="15">
        <v>8.24</v>
      </c>
      <c r="E112" s="12">
        <v>190000</v>
      </c>
      <c r="F112" s="12">
        <v>1564650</v>
      </c>
    </row>
    <row r="113" spans="1:6" ht="12.75">
      <c r="A113" s="12" t="s">
        <v>227</v>
      </c>
      <c r="B113" s="13" t="s">
        <v>114</v>
      </c>
      <c r="C113" s="14" t="s">
        <v>93</v>
      </c>
      <c r="D113" s="15">
        <v>3</v>
      </c>
      <c r="E113" s="12">
        <v>25000</v>
      </c>
      <c r="F113" s="12">
        <v>75000</v>
      </c>
    </row>
    <row r="114" spans="1:6" ht="12.75">
      <c r="A114" s="12" t="s">
        <v>228</v>
      </c>
      <c r="B114" s="13" t="s">
        <v>115</v>
      </c>
      <c r="C114" s="14" t="s">
        <v>16</v>
      </c>
      <c r="D114" s="15">
        <v>15</v>
      </c>
      <c r="E114" s="12">
        <v>40000</v>
      </c>
      <c r="F114" s="12">
        <v>600000</v>
      </c>
    </row>
    <row r="115" spans="1:6" ht="12.75">
      <c r="A115" s="12" t="s">
        <v>229</v>
      </c>
      <c r="B115" s="13" t="s">
        <v>116</v>
      </c>
      <c r="C115" s="14" t="s">
        <v>93</v>
      </c>
      <c r="D115" s="15">
        <v>5</v>
      </c>
      <c r="E115" s="12">
        <v>15000</v>
      </c>
      <c r="F115" s="12">
        <v>75000</v>
      </c>
    </row>
    <row r="116" spans="1:6" ht="12.75">
      <c r="A116" s="12" t="s">
        <v>230</v>
      </c>
      <c r="B116" s="13" t="s">
        <v>117</v>
      </c>
      <c r="C116" s="14" t="s">
        <v>16</v>
      </c>
      <c r="D116" s="15">
        <v>2.5</v>
      </c>
      <c r="E116" s="12">
        <v>85000</v>
      </c>
      <c r="F116" s="12">
        <v>212500</v>
      </c>
    </row>
    <row r="117" spans="1:6" ht="12.75">
      <c r="A117" s="12" t="s">
        <v>231</v>
      </c>
      <c r="B117" s="13" t="s">
        <v>118</v>
      </c>
      <c r="C117" s="14" t="s">
        <v>4</v>
      </c>
      <c r="D117" s="15">
        <v>138.36</v>
      </c>
      <c r="E117" s="12">
        <v>45000</v>
      </c>
      <c r="F117" s="12">
        <v>6226200</v>
      </c>
    </row>
    <row r="118" spans="1:6" ht="12.75">
      <c r="A118" s="12"/>
      <c r="B118" s="13" t="s">
        <v>64</v>
      </c>
      <c r="C118" s="14"/>
      <c r="D118" s="15"/>
      <c r="E118" s="12"/>
      <c r="F118" s="12"/>
    </row>
    <row r="119" spans="1:6" ht="12.75">
      <c r="A119" s="12" t="s">
        <v>232</v>
      </c>
      <c r="B119" s="13" t="s">
        <v>119</v>
      </c>
      <c r="C119" s="14" t="s">
        <v>93</v>
      </c>
      <c r="D119" s="15">
        <v>14</v>
      </c>
      <c r="E119" s="12">
        <v>5000</v>
      </c>
      <c r="F119" s="12">
        <v>70000</v>
      </c>
    </row>
    <row r="120" spans="1:6" ht="12.75">
      <c r="A120" s="12" t="s">
        <v>233</v>
      </c>
      <c r="B120" s="13" t="s">
        <v>120</v>
      </c>
      <c r="C120" s="14" t="s">
        <v>93</v>
      </c>
      <c r="D120" s="15">
        <v>26</v>
      </c>
      <c r="E120" s="12">
        <v>105000</v>
      </c>
      <c r="F120" s="12">
        <v>2730000</v>
      </c>
    </row>
    <row r="121" spans="1:6" ht="12.75">
      <c r="A121" s="12" t="s">
        <v>234</v>
      </c>
      <c r="B121" s="13" t="s">
        <v>121</v>
      </c>
      <c r="C121" s="14" t="s">
        <v>93</v>
      </c>
      <c r="D121" s="15">
        <v>6</v>
      </c>
      <c r="E121" s="12">
        <v>45000</v>
      </c>
      <c r="F121" s="12">
        <v>270000</v>
      </c>
    </row>
    <row r="122" spans="1:6" ht="12.75">
      <c r="A122" s="12" t="s">
        <v>235</v>
      </c>
      <c r="B122" s="13" t="s">
        <v>122</v>
      </c>
      <c r="C122" s="14" t="s">
        <v>93</v>
      </c>
      <c r="D122" s="15">
        <v>10</v>
      </c>
      <c r="E122" s="12">
        <v>50000</v>
      </c>
      <c r="F122" s="12">
        <v>500000</v>
      </c>
    </row>
    <row r="123" spans="1:6" ht="12.75">
      <c r="A123" s="12" t="s">
        <v>236</v>
      </c>
      <c r="B123" s="13" t="s">
        <v>123</v>
      </c>
      <c r="C123" s="14" t="s">
        <v>93</v>
      </c>
      <c r="D123" s="15">
        <v>1</v>
      </c>
      <c r="E123" s="12">
        <v>250000</v>
      </c>
      <c r="F123" s="12">
        <v>250000</v>
      </c>
    </row>
    <row r="124" spans="1:6" ht="12.75">
      <c r="A124" s="12"/>
      <c r="B124" s="13" t="s">
        <v>124</v>
      </c>
      <c r="C124" s="14"/>
      <c r="D124" s="15"/>
      <c r="E124" s="12"/>
      <c r="F124" s="12"/>
    </row>
    <row r="125" spans="1:6" ht="12.75">
      <c r="A125" s="12" t="s">
        <v>237</v>
      </c>
      <c r="B125" s="13" t="s">
        <v>125</v>
      </c>
      <c r="C125" s="14" t="s">
        <v>93</v>
      </c>
      <c r="D125" s="15">
        <v>2</v>
      </c>
      <c r="E125" s="12">
        <v>150000</v>
      </c>
      <c r="F125" s="12">
        <v>300000</v>
      </c>
    </row>
    <row r="126" spans="1:6" ht="12.75">
      <c r="A126" s="12" t="s">
        <v>238</v>
      </c>
      <c r="B126" s="13" t="s">
        <v>73</v>
      </c>
      <c r="C126" s="14" t="s">
        <v>126</v>
      </c>
      <c r="D126" s="15">
        <v>1</v>
      </c>
      <c r="E126" s="12">
        <v>351000</v>
      </c>
      <c r="F126" s="12">
        <v>351000</v>
      </c>
    </row>
    <row r="127" spans="1:6" ht="12.75">
      <c r="A127" s="12" t="s">
        <v>239</v>
      </c>
      <c r="B127" s="13" t="s">
        <v>127</v>
      </c>
      <c r="C127" s="14" t="s">
        <v>93</v>
      </c>
      <c r="D127" s="15">
        <v>5</v>
      </c>
      <c r="E127" s="12">
        <v>80000</v>
      </c>
      <c r="F127" s="12">
        <v>400000</v>
      </c>
    </row>
    <row r="128" spans="1:6" ht="12.75">
      <c r="A128" s="12" t="s">
        <v>240</v>
      </c>
      <c r="B128" s="13" t="s">
        <v>128</v>
      </c>
      <c r="C128" s="14" t="s">
        <v>93</v>
      </c>
      <c r="D128" s="15">
        <v>3</v>
      </c>
      <c r="E128" s="12">
        <v>70000</v>
      </c>
      <c r="F128" s="12">
        <v>210000</v>
      </c>
    </row>
    <row r="129" spans="1:6" ht="12.75">
      <c r="A129" s="12" t="s">
        <v>241</v>
      </c>
      <c r="B129" s="13" t="s">
        <v>129</v>
      </c>
      <c r="C129" s="14" t="s">
        <v>93</v>
      </c>
      <c r="D129" s="15">
        <v>3</v>
      </c>
      <c r="E129" s="12">
        <v>70000</v>
      </c>
      <c r="F129" s="12">
        <v>210000</v>
      </c>
    </row>
    <row r="130" spans="1:6" ht="12.75">
      <c r="A130" s="12" t="s">
        <v>242</v>
      </c>
      <c r="B130" s="13" t="s">
        <v>130</v>
      </c>
      <c r="C130" s="14" t="s">
        <v>93</v>
      </c>
      <c r="D130" s="15">
        <v>2</v>
      </c>
      <c r="E130" s="12">
        <v>30000</v>
      </c>
      <c r="F130" s="12">
        <v>60000</v>
      </c>
    </row>
    <row r="131" spans="1:6" ht="12.75">
      <c r="A131" s="12" t="s">
        <v>243</v>
      </c>
      <c r="B131" s="13" t="s">
        <v>131</v>
      </c>
      <c r="C131" s="14" t="s">
        <v>93</v>
      </c>
      <c r="D131" s="15">
        <v>4</v>
      </c>
      <c r="E131" s="12">
        <v>50000</v>
      </c>
      <c r="F131" s="12">
        <v>200000</v>
      </c>
    </row>
    <row r="132" spans="1:6" ht="12.75">
      <c r="A132" s="12" t="s">
        <v>244</v>
      </c>
      <c r="B132" s="13" t="s">
        <v>132</v>
      </c>
      <c r="C132" s="14" t="s">
        <v>93</v>
      </c>
      <c r="D132" s="15">
        <v>1</v>
      </c>
      <c r="E132" s="12">
        <v>70000</v>
      </c>
      <c r="F132" s="12">
        <v>70000</v>
      </c>
    </row>
    <row r="133" spans="1:6" ht="12.75">
      <c r="A133" s="12" t="s">
        <v>245</v>
      </c>
      <c r="B133" s="13" t="s">
        <v>133</v>
      </c>
      <c r="C133" s="14" t="s">
        <v>93</v>
      </c>
      <c r="D133" s="15">
        <v>1</v>
      </c>
      <c r="E133" s="12">
        <v>100000</v>
      </c>
      <c r="F133" s="12">
        <v>100000</v>
      </c>
    </row>
    <row r="134" spans="1:6" ht="12.75">
      <c r="A134" s="12" t="s">
        <v>246</v>
      </c>
      <c r="B134" s="13" t="s">
        <v>134</v>
      </c>
      <c r="C134" s="14" t="s">
        <v>93</v>
      </c>
      <c r="D134" s="15">
        <v>2</v>
      </c>
      <c r="E134" s="12">
        <v>30000</v>
      </c>
      <c r="F134" s="12">
        <v>60000</v>
      </c>
    </row>
    <row r="135" spans="1:6" ht="12.75">
      <c r="A135" s="12" t="s">
        <v>247</v>
      </c>
      <c r="B135" s="13" t="s">
        <v>135</v>
      </c>
      <c r="C135" s="14" t="s">
        <v>93</v>
      </c>
      <c r="D135" s="15">
        <v>4</v>
      </c>
      <c r="E135" s="12">
        <v>10000</v>
      </c>
      <c r="F135" s="12">
        <v>40000</v>
      </c>
    </row>
    <row r="136" spans="1:6" ht="12.75">
      <c r="A136" s="12" t="s">
        <v>248</v>
      </c>
      <c r="B136" s="13" t="s">
        <v>136</v>
      </c>
      <c r="C136" s="14" t="s">
        <v>93</v>
      </c>
      <c r="D136" s="15">
        <v>1</v>
      </c>
      <c r="E136" s="12">
        <v>200000</v>
      </c>
      <c r="F136" s="12">
        <v>200000</v>
      </c>
    </row>
    <row r="137" spans="1:6" ht="12.75">
      <c r="A137" s="12" t="s">
        <v>249</v>
      </c>
      <c r="B137" s="13" t="s">
        <v>137</v>
      </c>
      <c r="C137" s="14" t="s">
        <v>93</v>
      </c>
      <c r="D137" s="15">
        <v>1</v>
      </c>
      <c r="E137" s="12">
        <v>80000</v>
      </c>
      <c r="F137" s="12">
        <v>80000</v>
      </c>
    </row>
    <row r="138" spans="1:6" ht="12.75">
      <c r="A138" s="12" t="s">
        <v>250</v>
      </c>
      <c r="B138" s="13" t="s">
        <v>138</v>
      </c>
      <c r="C138" s="14" t="s">
        <v>93</v>
      </c>
      <c r="D138" s="15">
        <v>2</v>
      </c>
      <c r="E138" s="12">
        <v>400000</v>
      </c>
      <c r="F138" s="12">
        <v>800000</v>
      </c>
    </row>
    <row r="139" spans="1:6" ht="12.75">
      <c r="A139" s="12" t="s">
        <v>251</v>
      </c>
      <c r="B139" s="13" t="s">
        <v>139</v>
      </c>
      <c r="C139" s="14" t="s">
        <v>93</v>
      </c>
      <c r="D139" s="15">
        <v>1</v>
      </c>
      <c r="E139" s="12">
        <v>1000000</v>
      </c>
      <c r="F139" s="12">
        <v>1000000</v>
      </c>
    </row>
    <row r="140" spans="1:6" ht="12.75">
      <c r="A140" s="12"/>
      <c r="B140" s="21" t="s">
        <v>255</v>
      </c>
      <c r="C140" s="14"/>
      <c r="D140" s="15"/>
      <c r="E140" s="12"/>
      <c r="F140" s="23">
        <f>SUM(F86:F139)</f>
        <v>55271189</v>
      </c>
    </row>
    <row r="141" spans="1:6" ht="12.75">
      <c r="A141" s="12"/>
      <c r="B141" s="30"/>
      <c r="C141" s="14"/>
      <c r="D141" s="15"/>
      <c r="E141" s="12"/>
      <c r="F141" s="12"/>
    </row>
    <row r="142" spans="1:7" ht="12.75">
      <c r="A142" s="39" t="s">
        <v>147</v>
      </c>
      <c r="B142" s="40"/>
      <c r="C142" s="40"/>
      <c r="D142" s="40"/>
      <c r="E142" s="41"/>
      <c r="F142" s="29">
        <f>SUM(F10:F140)/2</f>
        <v>216612183.5</v>
      </c>
      <c r="G142" s="31"/>
    </row>
    <row r="143" spans="1:6" ht="12.75">
      <c r="A143" s="38"/>
      <c r="B143" s="38"/>
      <c r="C143" s="38"/>
      <c r="D143" s="38"/>
      <c r="E143" s="38"/>
      <c r="F143" s="19"/>
    </row>
    <row r="144" spans="1:6" ht="12.75">
      <c r="A144" s="15"/>
      <c r="B144" s="15" t="s">
        <v>6</v>
      </c>
      <c r="C144" s="14" t="s">
        <v>9</v>
      </c>
      <c r="D144" s="32">
        <v>0.15</v>
      </c>
      <c r="E144" s="19"/>
      <c r="F144" s="29">
        <f>+F$142*D144</f>
        <v>32491827.525</v>
      </c>
    </row>
    <row r="145" spans="1:6" ht="12.75">
      <c r="A145" s="15"/>
      <c r="B145" s="15" t="s">
        <v>7</v>
      </c>
      <c r="C145" s="14" t="s">
        <v>10</v>
      </c>
      <c r="D145" s="32">
        <v>0.05</v>
      </c>
      <c r="E145" s="19"/>
      <c r="F145" s="29">
        <f>+F$142*D145</f>
        <v>10830609.175</v>
      </c>
    </row>
    <row r="146" spans="1:6" ht="12.75">
      <c r="A146" s="15"/>
      <c r="B146" s="15" t="s">
        <v>8</v>
      </c>
      <c r="C146" s="14" t="s">
        <v>11</v>
      </c>
      <c r="D146" s="32">
        <v>0.05</v>
      </c>
      <c r="E146" s="19"/>
      <c r="F146" s="29">
        <f>+F$142*D146</f>
        <v>10830609.175</v>
      </c>
    </row>
    <row r="147" spans="1:6" ht="12.75">
      <c r="A147" s="15"/>
      <c r="B147" s="15" t="s">
        <v>143</v>
      </c>
      <c r="C147" s="14"/>
      <c r="D147" s="32">
        <v>0.16</v>
      </c>
      <c r="E147" s="19"/>
      <c r="F147" s="29">
        <f>+F146*D147</f>
        <v>1732897.468</v>
      </c>
    </row>
    <row r="148" spans="1:6" ht="12.75">
      <c r="A148" s="39" t="s">
        <v>12</v>
      </c>
      <c r="B148" s="40"/>
      <c r="C148" s="40"/>
      <c r="D148" s="40"/>
      <c r="E148" s="41"/>
      <c r="F148" s="29">
        <f>SUM(F144:F147)</f>
        <v>55885943.343</v>
      </c>
    </row>
    <row r="149" spans="1:6" ht="12.75">
      <c r="A149" s="38"/>
      <c r="B149" s="38"/>
      <c r="C149" s="38"/>
      <c r="D149" s="38"/>
      <c r="E149" s="38"/>
      <c r="F149" s="29"/>
    </row>
    <row r="150" spans="1:6" ht="12.75">
      <c r="A150" s="39" t="s">
        <v>13</v>
      </c>
      <c r="B150" s="40"/>
      <c r="C150" s="40"/>
      <c r="D150" s="40"/>
      <c r="E150" s="41"/>
      <c r="F150" s="29">
        <f>+F142+F148</f>
        <v>272498126.843</v>
      </c>
    </row>
    <row r="151" spans="4:6" ht="12.75">
      <c r="D151" s="33"/>
      <c r="E151" s="33"/>
      <c r="F151" s="33"/>
    </row>
    <row r="152" spans="4:6" ht="12.75">
      <c r="D152" s="33"/>
      <c r="E152" s="33"/>
      <c r="F152" s="33"/>
    </row>
    <row r="153" spans="2:6" ht="12.75">
      <c r="B153" s="34" t="s">
        <v>144</v>
      </c>
      <c r="D153" s="33"/>
      <c r="E153" s="33"/>
      <c r="F153" s="33"/>
    </row>
    <row r="154" spans="2:6" ht="12.75">
      <c r="B154" s="35"/>
      <c r="D154" s="33"/>
      <c r="E154" s="33"/>
      <c r="F154" s="33"/>
    </row>
    <row r="155" spans="4:6" ht="12.75">
      <c r="D155" s="33"/>
      <c r="E155" s="33"/>
      <c r="F155" s="33"/>
    </row>
    <row r="156" spans="2:6" ht="12.75">
      <c r="B156" s="36" t="s">
        <v>145</v>
      </c>
      <c r="F156" s="33"/>
    </row>
  </sheetData>
  <sheetProtection password="CC12" sheet="1"/>
  <mergeCells count="9">
    <mergeCell ref="A1:F1"/>
    <mergeCell ref="A143:E143"/>
    <mergeCell ref="A149:E149"/>
    <mergeCell ref="A148:E148"/>
    <mergeCell ref="A150:E150"/>
    <mergeCell ref="A6:F6"/>
    <mergeCell ref="A142:E142"/>
    <mergeCell ref="A2:F2"/>
    <mergeCell ref="A4:F4"/>
  </mergeCells>
  <printOptions/>
  <pageMargins left="0.7086614173228347" right="0.31496062992125984" top="0.15748031496062992" bottom="0.15748031496062992" header="0.31496062992125984" footer="0.31496062992125984"/>
  <pageSetup horizontalDpi="600" verticalDpi="600" orientation="portrait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6"/>
  <sheetViews>
    <sheetView workbookViewId="0" topLeftCell="A1">
      <selection activeCell="J12" sqref="J12"/>
    </sheetView>
  </sheetViews>
  <sheetFormatPr defaultColWidth="11.57421875" defaultRowHeight="15"/>
  <cols>
    <col min="1" max="1" width="6.7109375" style="3" bestFit="1" customWidth="1"/>
    <col min="2" max="2" width="25.8515625" style="2" customWidth="1"/>
    <col min="3" max="3" width="7.00390625" style="4" bestFit="1" customWidth="1"/>
    <col min="4" max="4" width="9.140625" style="2" customWidth="1"/>
    <col min="5" max="5" width="7.140625" style="2" customWidth="1"/>
    <col min="6" max="6" width="12.8515625" style="2" customWidth="1"/>
    <col min="7" max="7" width="12.7109375" style="2" bestFit="1" customWidth="1"/>
    <col min="8" max="16384" width="11.421875" style="2" customWidth="1"/>
  </cols>
  <sheetData>
    <row r="1" spans="1:6" ht="12.75">
      <c r="A1" s="37" t="s">
        <v>15</v>
      </c>
      <c r="B1" s="37"/>
      <c r="C1" s="37"/>
      <c r="D1" s="37"/>
      <c r="E1" s="37"/>
      <c r="F1" s="37"/>
    </row>
    <row r="2" spans="1:6" ht="12.75">
      <c r="A2" s="37" t="s">
        <v>17</v>
      </c>
      <c r="B2" s="37"/>
      <c r="C2" s="37"/>
      <c r="D2" s="37"/>
      <c r="E2" s="37"/>
      <c r="F2" s="37"/>
    </row>
    <row r="3" spans="2:6" ht="12.75">
      <c r="B3" s="4"/>
      <c r="D3" s="4"/>
      <c r="E3" s="4"/>
      <c r="F3" s="4"/>
    </row>
    <row r="4" spans="1:6" ht="12.75">
      <c r="A4" s="42" t="s">
        <v>252</v>
      </c>
      <c r="B4" s="42"/>
      <c r="C4" s="42"/>
      <c r="D4" s="42"/>
      <c r="E4" s="42"/>
      <c r="F4" s="42"/>
    </row>
    <row r="5" spans="1:6" ht="12.75">
      <c r="A5" s="5"/>
      <c r="B5" s="6"/>
      <c r="C5" s="6"/>
      <c r="D5" s="6"/>
      <c r="E5" s="6"/>
      <c r="F5" s="6"/>
    </row>
    <row r="6" spans="1:6" ht="12.75">
      <c r="A6" s="37" t="s">
        <v>0</v>
      </c>
      <c r="B6" s="37"/>
      <c r="C6" s="37"/>
      <c r="D6" s="37"/>
      <c r="E6" s="37"/>
      <c r="F6" s="37"/>
    </row>
    <row r="7" spans="2:6" ht="12.75">
      <c r="B7" s="4"/>
      <c r="D7" s="4"/>
      <c r="E7" s="4"/>
      <c r="F7" s="4"/>
    </row>
    <row r="8" spans="1:6" ht="39">
      <c r="A8" s="7" t="s">
        <v>141</v>
      </c>
      <c r="B8" s="8" t="s">
        <v>14</v>
      </c>
      <c r="C8" s="8" t="s">
        <v>1</v>
      </c>
      <c r="D8" s="8" t="s">
        <v>2</v>
      </c>
      <c r="E8" s="8" t="s">
        <v>5</v>
      </c>
      <c r="F8" s="8" t="s">
        <v>3</v>
      </c>
    </row>
    <row r="9" spans="1:6" ht="12.75">
      <c r="A9" s="9" t="s">
        <v>155</v>
      </c>
      <c r="B9" s="10" t="s">
        <v>146</v>
      </c>
      <c r="C9" s="11"/>
      <c r="D9" s="11"/>
      <c r="E9" s="11"/>
      <c r="F9" s="11"/>
    </row>
    <row r="10" spans="1:6" ht="36">
      <c r="A10" s="12" t="s">
        <v>148</v>
      </c>
      <c r="B10" s="13" t="s">
        <v>18</v>
      </c>
      <c r="C10" s="14" t="s">
        <v>4</v>
      </c>
      <c r="D10" s="15">
        <v>815</v>
      </c>
      <c r="E10" s="12"/>
      <c r="F10" s="12">
        <f aca="true" t="shared" si="0" ref="F10:F16">+D10*E10</f>
        <v>0</v>
      </c>
    </row>
    <row r="11" spans="1:6" ht="54">
      <c r="A11" s="12" t="s">
        <v>149</v>
      </c>
      <c r="B11" s="13" t="s">
        <v>19</v>
      </c>
      <c r="C11" s="14" t="s">
        <v>4</v>
      </c>
      <c r="D11" s="15">
        <v>815</v>
      </c>
      <c r="E11" s="12"/>
      <c r="F11" s="12">
        <f t="shared" si="0"/>
        <v>0</v>
      </c>
    </row>
    <row r="12" spans="1:6" ht="36">
      <c r="A12" s="12" t="s">
        <v>150</v>
      </c>
      <c r="B12" s="13" t="s">
        <v>20</v>
      </c>
      <c r="C12" s="14" t="s">
        <v>4</v>
      </c>
      <c r="D12" s="15">
        <v>815</v>
      </c>
      <c r="E12" s="12"/>
      <c r="F12" s="12">
        <f t="shared" si="0"/>
        <v>0</v>
      </c>
    </row>
    <row r="13" spans="1:6" ht="27">
      <c r="A13" s="12" t="s">
        <v>151</v>
      </c>
      <c r="B13" s="13" t="s">
        <v>21</v>
      </c>
      <c r="C13" s="14" t="s">
        <v>16</v>
      </c>
      <c r="D13" s="15">
        <v>78</v>
      </c>
      <c r="E13" s="12"/>
      <c r="F13" s="12">
        <f t="shared" si="0"/>
        <v>0</v>
      </c>
    </row>
    <row r="14" spans="1:6" ht="45">
      <c r="A14" s="12" t="s">
        <v>152</v>
      </c>
      <c r="B14" s="13" t="s">
        <v>22</v>
      </c>
      <c r="C14" s="14" t="s">
        <v>16</v>
      </c>
      <c r="D14" s="15">
        <v>120</v>
      </c>
      <c r="E14" s="12"/>
      <c r="F14" s="12">
        <f t="shared" si="0"/>
        <v>0</v>
      </c>
    </row>
    <row r="15" spans="1:6" ht="99">
      <c r="A15" s="12" t="s">
        <v>153</v>
      </c>
      <c r="B15" s="16" t="s">
        <v>23</v>
      </c>
      <c r="C15" s="14" t="s">
        <v>4</v>
      </c>
      <c r="D15" s="15">
        <v>815</v>
      </c>
      <c r="E15" s="12"/>
      <c r="F15" s="12">
        <f t="shared" si="0"/>
        <v>0</v>
      </c>
    </row>
    <row r="16" spans="1:6" ht="18">
      <c r="A16" s="12" t="s">
        <v>154</v>
      </c>
      <c r="B16" s="13" t="s">
        <v>24</v>
      </c>
      <c r="C16" s="14" t="s">
        <v>4</v>
      </c>
      <c r="D16" s="15">
        <v>800</v>
      </c>
      <c r="E16" s="12"/>
      <c r="F16" s="12">
        <f t="shared" si="0"/>
        <v>0</v>
      </c>
    </row>
    <row r="17" spans="1:6" ht="18">
      <c r="A17" s="12"/>
      <c r="B17" s="17" t="s">
        <v>142</v>
      </c>
      <c r="C17" s="18"/>
      <c r="D17" s="19"/>
      <c r="E17" s="1"/>
      <c r="F17" s="20">
        <f>SUM(F10:F16)</f>
        <v>0</v>
      </c>
    </row>
    <row r="18" spans="1:6" ht="12.75">
      <c r="A18" s="12"/>
      <c r="B18" s="13"/>
      <c r="C18" s="14"/>
      <c r="D18" s="15"/>
      <c r="E18" s="12"/>
      <c r="F18" s="12"/>
    </row>
    <row r="19" spans="1:6" ht="12.75">
      <c r="A19" s="12" t="s">
        <v>156</v>
      </c>
      <c r="B19" s="21" t="s">
        <v>85</v>
      </c>
      <c r="C19" s="14"/>
      <c r="D19" s="15"/>
      <c r="E19" s="12"/>
      <c r="F19" s="12"/>
    </row>
    <row r="20" spans="1:6" ht="12.75">
      <c r="A20" s="12"/>
      <c r="B20" s="21"/>
      <c r="C20" s="14"/>
      <c r="D20" s="15"/>
      <c r="E20" s="12"/>
      <c r="F20" s="12"/>
    </row>
    <row r="21" spans="1:6" ht="27">
      <c r="A21" s="12" t="s">
        <v>157</v>
      </c>
      <c r="B21" s="13" t="s">
        <v>75</v>
      </c>
      <c r="C21" s="14" t="s">
        <v>76</v>
      </c>
      <c r="D21" s="15">
        <v>1</v>
      </c>
      <c r="E21" s="12"/>
      <c r="F21" s="12">
        <f aca="true" t="shared" si="1" ref="F21:F28">+D21*E21</f>
        <v>0</v>
      </c>
    </row>
    <row r="22" spans="1:6" ht="27">
      <c r="A22" s="12" t="s">
        <v>158</v>
      </c>
      <c r="B22" s="13" t="s">
        <v>77</v>
      </c>
      <c r="C22" s="14" t="s">
        <v>76</v>
      </c>
      <c r="D22" s="15">
        <v>1</v>
      </c>
      <c r="E22" s="12"/>
      <c r="F22" s="12">
        <f t="shared" si="1"/>
        <v>0</v>
      </c>
    </row>
    <row r="23" spans="1:6" ht="18">
      <c r="A23" s="12" t="s">
        <v>159</v>
      </c>
      <c r="B23" s="13" t="s">
        <v>78</v>
      </c>
      <c r="C23" s="14" t="s">
        <v>76</v>
      </c>
      <c r="D23" s="15">
        <v>1</v>
      </c>
      <c r="E23" s="12"/>
      <c r="F23" s="12">
        <f t="shared" si="1"/>
        <v>0</v>
      </c>
    </row>
    <row r="24" spans="1:6" ht="54">
      <c r="A24" s="12" t="s">
        <v>160</v>
      </c>
      <c r="B24" s="13" t="s">
        <v>79</v>
      </c>
      <c r="C24" s="14" t="s">
        <v>16</v>
      </c>
      <c r="D24" s="15">
        <v>24</v>
      </c>
      <c r="E24" s="12"/>
      <c r="F24" s="12">
        <f t="shared" si="1"/>
        <v>0</v>
      </c>
    </row>
    <row r="25" spans="1:6" ht="18">
      <c r="A25" s="12" t="s">
        <v>161</v>
      </c>
      <c r="B25" s="13" t="s">
        <v>80</v>
      </c>
      <c r="C25" s="14" t="s">
        <v>1</v>
      </c>
      <c r="D25" s="15">
        <v>1</v>
      </c>
      <c r="E25" s="12"/>
      <c r="F25" s="12">
        <f t="shared" si="1"/>
        <v>0</v>
      </c>
    </row>
    <row r="26" spans="1:6" ht="45">
      <c r="A26" s="12" t="s">
        <v>162</v>
      </c>
      <c r="B26" s="13" t="s">
        <v>81</v>
      </c>
      <c r="C26" s="14" t="s">
        <v>1</v>
      </c>
      <c r="D26" s="15">
        <v>4</v>
      </c>
      <c r="E26" s="12"/>
      <c r="F26" s="12">
        <f t="shared" si="1"/>
        <v>0</v>
      </c>
    </row>
    <row r="27" spans="1:6" ht="27">
      <c r="A27" s="12" t="s">
        <v>163</v>
      </c>
      <c r="B27" s="13" t="s">
        <v>82</v>
      </c>
      <c r="C27" s="14" t="s">
        <v>1</v>
      </c>
      <c r="D27" s="15">
        <v>1</v>
      </c>
      <c r="E27" s="12"/>
      <c r="F27" s="12">
        <f t="shared" si="1"/>
        <v>0</v>
      </c>
    </row>
    <row r="28" spans="1:6" ht="27">
      <c r="A28" s="12" t="s">
        <v>164</v>
      </c>
      <c r="B28" s="13" t="s">
        <v>83</v>
      </c>
      <c r="C28" s="14" t="s">
        <v>84</v>
      </c>
      <c r="D28" s="15">
        <v>1</v>
      </c>
      <c r="E28" s="12"/>
      <c r="F28" s="12">
        <f t="shared" si="1"/>
        <v>0</v>
      </c>
    </row>
    <row r="29" spans="1:6" ht="18">
      <c r="A29" s="9"/>
      <c r="B29" s="22" t="s">
        <v>253</v>
      </c>
      <c r="C29" s="14"/>
      <c r="D29" s="15"/>
      <c r="E29" s="12"/>
      <c r="F29" s="23">
        <f>SUM(F21:F28)</f>
        <v>0</v>
      </c>
    </row>
    <row r="30" spans="1:6" ht="12.75">
      <c r="A30" s="12"/>
      <c r="B30" s="13"/>
      <c r="C30" s="14"/>
      <c r="D30" s="15"/>
      <c r="E30" s="12"/>
      <c r="F30" s="12"/>
    </row>
    <row r="31" spans="1:6" ht="12.75">
      <c r="A31" s="12" t="s">
        <v>165</v>
      </c>
      <c r="B31" s="21" t="s">
        <v>74</v>
      </c>
      <c r="C31" s="14"/>
      <c r="D31" s="15"/>
      <c r="E31" s="12"/>
      <c r="F31" s="12"/>
    </row>
    <row r="32" spans="1:6" ht="12.75">
      <c r="A32" s="12"/>
      <c r="B32" s="13"/>
      <c r="C32" s="14"/>
      <c r="D32" s="15"/>
      <c r="E32" s="12"/>
      <c r="F32" s="12"/>
    </row>
    <row r="33" spans="1:6" ht="12.75">
      <c r="A33" s="9"/>
      <c r="B33" s="24" t="s">
        <v>25</v>
      </c>
      <c r="C33" s="25"/>
      <c r="D33" s="26"/>
      <c r="E33" s="27"/>
      <c r="F33" s="27"/>
    </row>
    <row r="34" spans="1:6" ht="18">
      <c r="A34" s="9" t="s">
        <v>166</v>
      </c>
      <c r="B34" s="24" t="s">
        <v>26</v>
      </c>
      <c r="C34" s="18" t="s">
        <v>4</v>
      </c>
      <c r="D34" s="19">
        <v>104.1</v>
      </c>
      <c r="E34" s="1"/>
      <c r="F34" s="1">
        <f aca="true" t="shared" si="2" ref="F34:F41">D34*E34</f>
        <v>0</v>
      </c>
    </row>
    <row r="35" spans="1:6" ht="18">
      <c r="A35" s="9" t="s">
        <v>167</v>
      </c>
      <c r="B35" s="24" t="s">
        <v>27</v>
      </c>
      <c r="C35" s="18" t="s">
        <v>4</v>
      </c>
      <c r="D35" s="19">
        <v>38.53</v>
      </c>
      <c r="E35" s="1"/>
      <c r="F35" s="1">
        <f t="shared" si="2"/>
        <v>0</v>
      </c>
    </row>
    <row r="36" spans="1:6" ht="18">
      <c r="A36" s="9" t="s">
        <v>168</v>
      </c>
      <c r="B36" s="24" t="s">
        <v>28</v>
      </c>
      <c r="C36" s="18" t="s">
        <v>4</v>
      </c>
      <c r="D36" s="19">
        <v>38.53</v>
      </c>
      <c r="E36" s="1"/>
      <c r="F36" s="1">
        <f t="shared" si="2"/>
        <v>0</v>
      </c>
    </row>
    <row r="37" spans="1:6" ht="18">
      <c r="A37" s="9" t="s">
        <v>169</v>
      </c>
      <c r="B37" s="24" t="s">
        <v>29</v>
      </c>
      <c r="C37" s="18" t="s">
        <v>30</v>
      </c>
      <c r="D37" s="19">
        <v>27</v>
      </c>
      <c r="E37" s="1"/>
      <c r="F37" s="1">
        <f t="shared" si="2"/>
        <v>0</v>
      </c>
    </row>
    <row r="38" spans="1:6" ht="18">
      <c r="A38" s="9" t="s">
        <v>170</v>
      </c>
      <c r="B38" s="24" t="s">
        <v>31</v>
      </c>
      <c r="C38" s="18" t="s">
        <v>4</v>
      </c>
      <c r="D38" s="19">
        <v>35.64</v>
      </c>
      <c r="E38" s="1"/>
      <c r="F38" s="1">
        <f t="shared" si="2"/>
        <v>0</v>
      </c>
    </row>
    <row r="39" spans="1:6" ht="18">
      <c r="A39" s="9" t="s">
        <v>171</v>
      </c>
      <c r="B39" s="24" t="s">
        <v>32</v>
      </c>
      <c r="C39" s="18" t="s">
        <v>30</v>
      </c>
      <c r="D39" s="19">
        <v>4</v>
      </c>
      <c r="E39" s="1"/>
      <c r="F39" s="1">
        <f t="shared" si="2"/>
        <v>0</v>
      </c>
    </row>
    <row r="40" spans="1:6" ht="18">
      <c r="A40" s="9" t="s">
        <v>172</v>
      </c>
      <c r="B40" s="24" t="s">
        <v>33</v>
      </c>
      <c r="C40" s="18" t="s">
        <v>30</v>
      </c>
      <c r="D40" s="19">
        <v>4</v>
      </c>
      <c r="E40" s="1"/>
      <c r="F40" s="1">
        <f t="shared" si="2"/>
        <v>0</v>
      </c>
    </row>
    <row r="41" spans="1:6" ht="18">
      <c r="A41" s="9" t="s">
        <v>173</v>
      </c>
      <c r="B41" s="24" t="s">
        <v>34</v>
      </c>
      <c r="C41" s="18" t="s">
        <v>4</v>
      </c>
      <c r="D41" s="19">
        <v>2</v>
      </c>
      <c r="E41" s="1"/>
      <c r="F41" s="1">
        <f t="shared" si="2"/>
        <v>0</v>
      </c>
    </row>
    <row r="42" spans="1:6" ht="12.75">
      <c r="A42" s="9"/>
      <c r="B42" s="24" t="s">
        <v>35</v>
      </c>
      <c r="C42" s="25"/>
      <c r="D42" s="26"/>
      <c r="E42" s="27"/>
      <c r="F42" s="27"/>
    </row>
    <row r="43" spans="1:6" ht="12.75">
      <c r="A43" s="9" t="s">
        <v>174</v>
      </c>
      <c r="B43" s="24" t="s">
        <v>36</v>
      </c>
      <c r="C43" s="18" t="s">
        <v>4</v>
      </c>
      <c r="D43" s="19">
        <v>120.54</v>
      </c>
      <c r="E43" s="1"/>
      <c r="F43" s="1">
        <f>D43*E43</f>
        <v>0</v>
      </c>
    </row>
    <row r="44" spans="1:6" ht="12.75">
      <c r="A44" s="9" t="s">
        <v>175</v>
      </c>
      <c r="B44" s="24" t="s">
        <v>36</v>
      </c>
      <c r="C44" s="18" t="s">
        <v>16</v>
      </c>
      <c r="D44" s="19">
        <v>24.108000000000004</v>
      </c>
      <c r="E44" s="1"/>
      <c r="F44" s="1">
        <f>D44*E44</f>
        <v>0</v>
      </c>
    </row>
    <row r="45" spans="1:6" ht="18">
      <c r="A45" s="9" t="s">
        <v>176</v>
      </c>
      <c r="B45" s="24" t="s">
        <v>37</v>
      </c>
      <c r="C45" s="18" t="s">
        <v>4</v>
      </c>
      <c r="D45" s="19">
        <v>38.53</v>
      </c>
      <c r="E45" s="1"/>
      <c r="F45" s="1">
        <f>D45*E45</f>
        <v>0</v>
      </c>
    </row>
    <row r="46" spans="1:6" ht="12.75">
      <c r="A46" s="9"/>
      <c r="B46" s="24" t="s">
        <v>38</v>
      </c>
      <c r="C46" s="25"/>
      <c r="D46" s="26"/>
      <c r="E46" s="27"/>
      <c r="F46" s="27"/>
    </row>
    <row r="47" spans="1:6" ht="18">
      <c r="A47" s="9" t="s">
        <v>177</v>
      </c>
      <c r="B47" s="24" t="s">
        <v>39</v>
      </c>
      <c r="C47" s="18" t="s">
        <v>4</v>
      </c>
      <c r="D47" s="19">
        <v>104.1</v>
      </c>
      <c r="E47" s="1"/>
      <c r="F47" s="1">
        <f>D47*E47</f>
        <v>0</v>
      </c>
    </row>
    <row r="48" spans="1:6" ht="18">
      <c r="A48" s="9" t="s">
        <v>178</v>
      </c>
      <c r="B48" s="24" t="s">
        <v>40</v>
      </c>
      <c r="C48" s="18" t="s">
        <v>4</v>
      </c>
      <c r="D48" s="19">
        <v>38.53</v>
      </c>
      <c r="E48" s="1"/>
      <c r="F48" s="1">
        <f>D48*E48</f>
        <v>0</v>
      </c>
    </row>
    <row r="49" spans="1:6" ht="12.75">
      <c r="A49" s="9"/>
      <c r="B49" s="24" t="s">
        <v>41</v>
      </c>
      <c r="C49" s="25"/>
      <c r="D49" s="26"/>
      <c r="E49" s="27"/>
      <c r="F49" s="27"/>
    </row>
    <row r="50" spans="1:6" ht="18">
      <c r="A50" s="9" t="s">
        <v>179</v>
      </c>
      <c r="B50" s="24" t="s">
        <v>42</v>
      </c>
      <c r="C50" s="18" t="s">
        <v>4</v>
      </c>
      <c r="D50" s="19">
        <v>144.648</v>
      </c>
      <c r="E50" s="1"/>
      <c r="F50" s="1">
        <f>D50*E50</f>
        <v>0</v>
      </c>
    </row>
    <row r="51" spans="1:6" ht="45">
      <c r="A51" s="9" t="s">
        <v>180</v>
      </c>
      <c r="B51" s="24" t="s">
        <v>43</v>
      </c>
      <c r="C51" s="18" t="s">
        <v>4</v>
      </c>
      <c r="D51" s="19">
        <v>38.53</v>
      </c>
      <c r="E51" s="1"/>
      <c r="F51" s="1">
        <f>D51*E51</f>
        <v>0</v>
      </c>
    </row>
    <row r="52" spans="1:6" ht="63">
      <c r="A52" s="9" t="s">
        <v>181</v>
      </c>
      <c r="B52" s="24" t="s">
        <v>44</v>
      </c>
      <c r="C52" s="18" t="s">
        <v>16</v>
      </c>
      <c r="D52" s="19">
        <v>10.5</v>
      </c>
      <c r="E52" s="1"/>
      <c r="F52" s="1">
        <f>D52*E52</f>
        <v>0</v>
      </c>
    </row>
    <row r="53" spans="1:6" ht="12.75">
      <c r="A53" s="9"/>
      <c r="B53" s="24" t="s">
        <v>45</v>
      </c>
      <c r="C53" s="25"/>
      <c r="D53" s="26"/>
      <c r="E53" s="27"/>
      <c r="F53" s="27"/>
    </row>
    <row r="54" spans="1:6" ht="36">
      <c r="A54" s="9" t="s">
        <v>182</v>
      </c>
      <c r="B54" s="24" t="s">
        <v>46</v>
      </c>
      <c r="C54" s="18" t="s">
        <v>30</v>
      </c>
      <c r="D54" s="19">
        <v>4</v>
      </c>
      <c r="E54" s="1"/>
      <c r="F54" s="1">
        <f>D54*E54</f>
        <v>0</v>
      </c>
    </row>
    <row r="55" spans="1:6" ht="27">
      <c r="A55" s="9" t="s">
        <v>183</v>
      </c>
      <c r="B55" s="24" t="s">
        <v>47</v>
      </c>
      <c r="C55" s="18" t="s">
        <v>30</v>
      </c>
      <c r="D55" s="19">
        <v>4</v>
      </c>
      <c r="E55" s="1"/>
      <c r="F55" s="1">
        <f>D55*E55</f>
        <v>0</v>
      </c>
    </row>
    <row r="56" spans="1:6" ht="12.75">
      <c r="A56" s="9"/>
      <c r="B56" s="24" t="s">
        <v>48</v>
      </c>
      <c r="C56" s="25"/>
      <c r="D56" s="26"/>
      <c r="E56" s="27"/>
      <c r="F56" s="27"/>
    </row>
    <row r="57" spans="1:6" ht="18">
      <c r="A57" s="9" t="s">
        <v>184</v>
      </c>
      <c r="B57" s="24" t="s">
        <v>49</v>
      </c>
      <c r="C57" s="18" t="s">
        <v>4</v>
      </c>
      <c r="D57" s="19">
        <v>35.64</v>
      </c>
      <c r="E57" s="1"/>
      <c r="F57" s="1">
        <f>D57*E57</f>
        <v>0</v>
      </c>
    </row>
    <row r="58" spans="1:6" ht="27">
      <c r="A58" s="9" t="s">
        <v>185</v>
      </c>
      <c r="B58" s="24" t="s">
        <v>50</v>
      </c>
      <c r="C58" s="18" t="s">
        <v>30</v>
      </c>
      <c r="D58" s="19">
        <v>4</v>
      </c>
      <c r="E58" s="1"/>
      <c r="F58" s="1">
        <f>D58*E58</f>
        <v>0</v>
      </c>
    </row>
    <row r="59" spans="1:6" ht="12.75">
      <c r="A59" s="9"/>
      <c r="B59" s="24" t="s">
        <v>51</v>
      </c>
      <c r="C59" s="25"/>
      <c r="D59" s="26"/>
      <c r="E59" s="27"/>
      <c r="F59" s="27"/>
    </row>
    <row r="60" spans="1:6" ht="27">
      <c r="A60" s="9" t="s">
        <v>186</v>
      </c>
      <c r="B60" s="24" t="s">
        <v>52</v>
      </c>
      <c r="C60" s="18" t="s">
        <v>30</v>
      </c>
      <c r="D60" s="19">
        <v>12</v>
      </c>
      <c r="E60" s="1"/>
      <c r="F60" s="1">
        <f aca="true" t="shared" si="3" ref="F60:F66">D60*E60</f>
        <v>0</v>
      </c>
    </row>
    <row r="61" spans="1:6" ht="45">
      <c r="A61" s="9" t="s">
        <v>187</v>
      </c>
      <c r="B61" s="24" t="s">
        <v>53</v>
      </c>
      <c r="C61" s="18" t="s">
        <v>30</v>
      </c>
      <c r="D61" s="19">
        <v>13</v>
      </c>
      <c r="E61" s="1"/>
      <c r="F61" s="1">
        <f t="shared" si="3"/>
        <v>0</v>
      </c>
    </row>
    <row r="62" spans="1:6" ht="27">
      <c r="A62" s="9" t="s">
        <v>188</v>
      </c>
      <c r="B62" s="24" t="s">
        <v>54</v>
      </c>
      <c r="C62" s="18" t="s">
        <v>30</v>
      </c>
      <c r="D62" s="19">
        <v>4</v>
      </c>
      <c r="E62" s="1"/>
      <c r="F62" s="1">
        <f t="shared" si="3"/>
        <v>0</v>
      </c>
    </row>
    <row r="63" spans="1:6" ht="27">
      <c r="A63" s="9" t="s">
        <v>189</v>
      </c>
      <c r="B63" s="24" t="s">
        <v>55</v>
      </c>
      <c r="C63" s="18" t="s">
        <v>4</v>
      </c>
      <c r="D63" s="19">
        <v>6.9</v>
      </c>
      <c r="E63" s="1"/>
      <c r="F63" s="1">
        <f t="shared" si="3"/>
        <v>0</v>
      </c>
    </row>
    <row r="64" spans="1:6" ht="27">
      <c r="A64" s="9" t="s">
        <v>190</v>
      </c>
      <c r="B64" s="24" t="s">
        <v>56</v>
      </c>
      <c r="C64" s="18" t="s">
        <v>30</v>
      </c>
      <c r="D64" s="19">
        <v>4</v>
      </c>
      <c r="E64" s="1"/>
      <c r="F64" s="1">
        <f t="shared" si="3"/>
        <v>0</v>
      </c>
    </row>
    <row r="65" spans="1:6" ht="18">
      <c r="A65" s="9" t="s">
        <v>191</v>
      </c>
      <c r="B65" s="24" t="s">
        <v>57</v>
      </c>
      <c r="C65" s="18" t="s">
        <v>30</v>
      </c>
      <c r="D65" s="19">
        <v>4</v>
      </c>
      <c r="E65" s="1"/>
      <c r="F65" s="1">
        <f t="shared" si="3"/>
        <v>0</v>
      </c>
    </row>
    <row r="66" spans="1:6" ht="27">
      <c r="A66" s="9" t="s">
        <v>192</v>
      </c>
      <c r="B66" s="24" t="s">
        <v>58</v>
      </c>
      <c r="C66" s="18" t="s">
        <v>30</v>
      </c>
      <c r="D66" s="19">
        <v>4</v>
      </c>
      <c r="E66" s="1"/>
      <c r="F66" s="1">
        <f t="shared" si="3"/>
        <v>0</v>
      </c>
    </row>
    <row r="67" spans="1:6" ht="12.75">
      <c r="A67" s="9"/>
      <c r="B67" s="24" t="s">
        <v>59</v>
      </c>
      <c r="C67" s="25"/>
      <c r="D67" s="26"/>
      <c r="E67" s="27"/>
      <c r="F67" s="27"/>
    </row>
    <row r="68" spans="1:6" ht="36">
      <c r="A68" s="9" t="s">
        <v>193</v>
      </c>
      <c r="B68" s="24" t="s">
        <v>60</v>
      </c>
      <c r="C68" s="18" t="s">
        <v>61</v>
      </c>
      <c r="D68" s="19">
        <v>1</v>
      </c>
      <c r="E68" s="1"/>
      <c r="F68" s="1">
        <f>D68*E68</f>
        <v>0</v>
      </c>
    </row>
    <row r="69" spans="1:6" ht="18">
      <c r="A69" s="9" t="s">
        <v>194</v>
      </c>
      <c r="B69" s="24" t="s">
        <v>62</v>
      </c>
      <c r="C69" s="18" t="s">
        <v>30</v>
      </c>
      <c r="D69" s="19">
        <v>2</v>
      </c>
      <c r="E69" s="1"/>
      <c r="F69" s="1">
        <f>D69*E69</f>
        <v>0</v>
      </c>
    </row>
    <row r="70" spans="1:6" ht="18">
      <c r="A70" s="9" t="s">
        <v>195</v>
      </c>
      <c r="B70" s="24" t="s">
        <v>63</v>
      </c>
      <c r="C70" s="18" t="s">
        <v>30</v>
      </c>
      <c r="D70" s="19">
        <v>2</v>
      </c>
      <c r="E70" s="1"/>
      <c r="F70" s="1">
        <f>D70*E70</f>
        <v>0</v>
      </c>
    </row>
    <row r="71" spans="1:6" ht="12.75">
      <c r="A71" s="9"/>
      <c r="B71" s="24" t="s">
        <v>64</v>
      </c>
      <c r="C71" s="25"/>
      <c r="D71" s="26"/>
      <c r="E71" s="27"/>
      <c r="F71" s="27"/>
    </row>
    <row r="72" spans="1:6" ht="12.75">
      <c r="A72" s="9" t="s">
        <v>196</v>
      </c>
      <c r="B72" s="24" t="s">
        <v>65</v>
      </c>
      <c r="C72" s="18" t="s">
        <v>30</v>
      </c>
      <c r="D72" s="19">
        <v>20</v>
      </c>
      <c r="E72" s="1"/>
      <c r="F72" s="1">
        <f aca="true" t="shared" si="4" ref="F72:F78">D72*E72</f>
        <v>0</v>
      </c>
    </row>
    <row r="73" spans="1:6" ht="27">
      <c r="A73" s="9" t="s">
        <v>197</v>
      </c>
      <c r="B73" s="24" t="s">
        <v>66</v>
      </c>
      <c r="C73" s="18" t="s">
        <v>30</v>
      </c>
      <c r="D73" s="19">
        <v>20</v>
      </c>
      <c r="E73" s="1"/>
      <c r="F73" s="1">
        <f t="shared" si="4"/>
        <v>0</v>
      </c>
    </row>
    <row r="74" spans="1:6" ht="18">
      <c r="A74" s="9" t="s">
        <v>198</v>
      </c>
      <c r="B74" s="24" t="s">
        <v>67</v>
      </c>
      <c r="C74" s="18" t="s">
        <v>30</v>
      </c>
      <c r="D74" s="19">
        <v>4</v>
      </c>
      <c r="E74" s="1"/>
      <c r="F74" s="1">
        <f t="shared" si="4"/>
        <v>0</v>
      </c>
    </row>
    <row r="75" spans="1:6" ht="18">
      <c r="A75" s="9" t="s">
        <v>199</v>
      </c>
      <c r="B75" s="24" t="s">
        <v>68</v>
      </c>
      <c r="C75" s="18" t="s">
        <v>30</v>
      </c>
      <c r="D75" s="19">
        <v>4</v>
      </c>
      <c r="E75" s="1"/>
      <c r="F75" s="1">
        <f t="shared" si="4"/>
        <v>0</v>
      </c>
    </row>
    <row r="76" spans="1:6" ht="18">
      <c r="A76" s="9" t="s">
        <v>200</v>
      </c>
      <c r="B76" s="24" t="s">
        <v>69</v>
      </c>
      <c r="C76" s="18" t="s">
        <v>30</v>
      </c>
      <c r="D76" s="19">
        <v>4</v>
      </c>
      <c r="E76" s="1"/>
      <c r="F76" s="1">
        <f t="shared" si="4"/>
        <v>0</v>
      </c>
    </row>
    <row r="77" spans="1:6" ht="18">
      <c r="A77" s="9" t="s">
        <v>201</v>
      </c>
      <c r="B77" s="24" t="s">
        <v>70</v>
      </c>
      <c r="C77" s="18" t="s">
        <v>30</v>
      </c>
      <c r="D77" s="19">
        <v>4</v>
      </c>
      <c r="E77" s="1"/>
      <c r="F77" s="1">
        <f t="shared" si="4"/>
        <v>0</v>
      </c>
    </row>
    <row r="78" spans="1:6" ht="27">
      <c r="A78" s="9" t="s">
        <v>202</v>
      </c>
      <c r="B78" s="24" t="s">
        <v>71</v>
      </c>
      <c r="C78" s="18" t="s">
        <v>30</v>
      </c>
      <c r="D78" s="19">
        <v>4</v>
      </c>
      <c r="E78" s="1"/>
      <c r="F78" s="1">
        <f t="shared" si="4"/>
        <v>0</v>
      </c>
    </row>
    <row r="79" spans="1:6" ht="12.75">
      <c r="A79" s="9"/>
      <c r="B79" s="24" t="s">
        <v>72</v>
      </c>
      <c r="C79" s="25"/>
      <c r="D79" s="26"/>
      <c r="E79" s="27"/>
      <c r="F79" s="27"/>
    </row>
    <row r="80" spans="1:6" ht="12.75">
      <c r="A80" s="9" t="s">
        <v>203</v>
      </c>
      <c r="B80" s="24" t="s">
        <v>73</v>
      </c>
      <c r="C80" s="18" t="s">
        <v>4</v>
      </c>
      <c r="D80" s="19">
        <v>38.53</v>
      </c>
      <c r="E80" s="1"/>
      <c r="F80" s="1">
        <f>D80*E80</f>
        <v>0</v>
      </c>
    </row>
    <row r="81" spans="1:6" ht="18">
      <c r="A81" s="9"/>
      <c r="B81" s="17" t="s">
        <v>254</v>
      </c>
      <c r="C81" s="18"/>
      <c r="D81" s="19"/>
      <c r="E81" s="1"/>
      <c r="F81" s="20">
        <f>SUM(F34:F80)</f>
        <v>0</v>
      </c>
    </row>
    <row r="82" spans="1:6" ht="12.75">
      <c r="A82" s="12"/>
      <c r="B82" s="13"/>
      <c r="C82" s="14"/>
      <c r="D82" s="15"/>
      <c r="E82" s="12"/>
      <c r="F82" s="12"/>
    </row>
    <row r="83" spans="1:6" ht="12.75">
      <c r="A83" s="12" t="s">
        <v>204</v>
      </c>
      <c r="B83" s="21" t="s">
        <v>140</v>
      </c>
      <c r="C83" s="14"/>
      <c r="D83" s="15"/>
      <c r="E83" s="12"/>
      <c r="F83" s="12"/>
    </row>
    <row r="84" spans="1:6" ht="12.75">
      <c r="A84" s="12"/>
      <c r="B84" s="21"/>
      <c r="C84" s="14"/>
      <c r="D84" s="15"/>
      <c r="E84" s="12"/>
      <c r="F84" s="12"/>
    </row>
    <row r="85" spans="1:6" ht="12.75">
      <c r="A85" s="9"/>
      <c r="B85" s="28" t="s">
        <v>86</v>
      </c>
      <c r="C85" s="11"/>
      <c r="D85" s="19"/>
      <c r="E85" s="29"/>
      <c r="F85" s="29"/>
    </row>
    <row r="86" spans="1:6" ht="12.75">
      <c r="A86" s="9" t="s">
        <v>205</v>
      </c>
      <c r="B86" s="28" t="s">
        <v>87</v>
      </c>
      <c r="C86" s="11" t="s">
        <v>4</v>
      </c>
      <c r="D86" s="19">
        <v>118.36</v>
      </c>
      <c r="E86" s="29"/>
      <c r="F86" s="1">
        <f aca="true" t="shared" si="5" ref="F86:F139">D86*E86</f>
        <v>0</v>
      </c>
    </row>
    <row r="87" spans="1:6" ht="12.75">
      <c r="A87" s="9" t="s">
        <v>206</v>
      </c>
      <c r="B87" s="28" t="s">
        <v>88</v>
      </c>
      <c r="C87" s="11" t="s">
        <v>4</v>
      </c>
      <c r="D87" s="19">
        <v>10</v>
      </c>
      <c r="E87" s="29"/>
      <c r="F87" s="1">
        <f t="shared" si="5"/>
        <v>0</v>
      </c>
    </row>
    <row r="88" spans="1:6" ht="12.75">
      <c r="A88" s="9" t="s">
        <v>207</v>
      </c>
      <c r="B88" s="28" t="s">
        <v>89</v>
      </c>
      <c r="C88" s="11" t="s">
        <v>4</v>
      </c>
      <c r="D88" s="19">
        <v>141.07</v>
      </c>
      <c r="E88" s="29"/>
      <c r="F88" s="1">
        <f t="shared" si="5"/>
        <v>0</v>
      </c>
    </row>
    <row r="89" spans="1:6" ht="12.75">
      <c r="A89" s="9" t="s">
        <v>208</v>
      </c>
      <c r="B89" s="28" t="s">
        <v>90</v>
      </c>
      <c r="C89" s="11" t="s">
        <v>4</v>
      </c>
      <c r="D89" s="19">
        <v>21.49</v>
      </c>
      <c r="E89" s="29"/>
      <c r="F89" s="1">
        <f t="shared" si="5"/>
        <v>0</v>
      </c>
    </row>
    <row r="90" spans="1:6" ht="12.75">
      <c r="A90" s="9" t="s">
        <v>209</v>
      </c>
      <c r="B90" s="28" t="s">
        <v>91</v>
      </c>
      <c r="C90" s="11" t="s">
        <v>16</v>
      </c>
      <c r="D90" s="19">
        <v>67.23</v>
      </c>
      <c r="E90" s="29"/>
      <c r="F90" s="1">
        <f t="shared" si="5"/>
        <v>0</v>
      </c>
    </row>
    <row r="91" spans="1:6" ht="12.75">
      <c r="A91" s="9" t="s">
        <v>210</v>
      </c>
      <c r="B91" s="28" t="s">
        <v>92</v>
      </c>
      <c r="C91" s="11" t="s">
        <v>93</v>
      </c>
      <c r="D91" s="19">
        <v>2</v>
      </c>
      <c r="E91" s="29"/>
      <c r="F91" s="1">
        <f t="shared" si="5"/>
        <v>0</v>
      </c>
    </row>
    <row r="92" spans="1:6" ht="18">
      <c r="A92" s="9" t="s">
        <v>211</v>
      </c>
      <c r="B92" s="28" t="s">
        <v>94</v>
      </c>
      <c r="C92" s="11" t="s">
        <v>93</v>
      </c>
      <c r="D92" s="19">
        <v>3</v>
      </c>
      <c r="E92" s="29"/>
      <c r="F92" s="1">
        <f t="shared" si="5"/>
        <v>0</v>
      </c>
    </row>
    <row r="93" spans="1:6" ht="12.75">
      <c r="A93" s="9"/>
      <c r="B93" s="28" t="s">
        <v>95</v>
      </c>
      <c r="C93" s="11"/>
      <c r="D93" s="19"/>
      <c r="E93" s="29"/>
      <c r="F93" s="1">
        <f t="shared" si="5"/>
        <v>0</v>
      </c>
    </row>
    <row r="94" spans="1:6" ht="12.75">
      <c r="A94" s="9" t="s">
        <v>212</v>
      </c>
      <c r="B94" s="28" t="s">
        <v>96</v>
      </c>
      <c r="C94" s="11" t="s">
        <v>4</v>
      </c>
      <c r="D94" s="19">
        <v>128.36</v>
      </c>
      <c r="E94" s="29"/>
      <c r="F94" s="1">
        <f t="shared" si="5"/>
        <v>0</v>
      </c>
    </row>
    <row r="95" spans="1:6" ht="12.75">
      <c r="A95" s="9" t="s">
        <v>213</v>
      </c>
      <c r="B95" s="28" t="s">
        <v>97</v>
      </c>
      <c r="C95" s="11" t="s">
        <v>4</v>
      </c>
      <c r="D95" s="19">
        <v>97.53</v>
      </c>
      <c r="E95" s="29"/>
      <c r="F95" s="1">
        <f t="shared" si="5"/>
        <v>0</v>
      </c>
    </row>
    <row r="96" spans="1:6" ht="12.75">
      <c r="A96" s="12" t="s">
        <v>214</v>
      </c>
      <c r="B96" s="13" t="s">
        <v>98</v>
      </c>
      <c r="C96" s="14" t="s">
        <v>16</v>
      </c>
      <c r="D96" s="15">
        <v>260</v>
      </c>
      <c r="E96" s="12"/>
      <c r="F96" s="1">
        <f t="shared" si="5"/>
        <v>0</v>
      </c>
    </row>
    <row r="97" spans="1:6" ht="12.75">
      <c r="A97" s="12"/>
      <c r="B97" s="13" t="s">
        <v>99</v>
      </c>
      <c r="C97" s="14"/>
      <c r="D97" s="15"/>
      <c r="E97" s="12"/>
      <c r="F97" s="1">
        <f t="shared" si="5"/>
        <v>0</v>
      </c>
    </row>
    <row r="98" spans="1:6" ht="18">
      <c r="A98" s="12" t="s">
        <v>215</v>
      </c>
      <c r="B98" s="13" t="s">
        <v>100</v>
      </c>
      <c r="C98" s="14" t="s">
        <v>4</v>
      </c>
      <c r="D98" s="15">
        <v>118.36</v>
      </c>
      <c r="E98" s="12"/>
      <c r="F98" s="1">
        <f t="shared" si="5"/>
        <v>0</v>
      </c>
    </row>
    <row r="99" spans="1:6" ht="18">
      <c r="A99" s="12" t="s">
        <v>216</v>
      </c>
      <c r="B99" s="13" t="s">
        <v>101</v>
      </c>
      <c r="C99" s="14" t="s">
        <v>4</v>
      </c>
      <c r="D99" s="15">
        <v>10</v>
      </c>
      <c r="E99" s="12"/>
      <c r="F99" s="1">
        <f t="shared" si="5"/>
        <v>0</v>
      </c>
    </row>
    <row r="100" spans="1:6" ht="18">
      <c r="A100" s="12" t="s">
        <v>217</v>
      </c>
      <c r="B100" s="13" t="s">
        <v>102</v>
      </c>
      <c r="C100" s="14" t="s">
        <v>4</v>
      </c>
      <c r="D100" s="15">
        <v>141.07</v>
      </c>
      <c r="E100" s="12"/>
      <c r="F100" s="1">
        <f t="shared" si="5"/>
        <v>0</v>
      </c>
    </row>
    <row r="101" spans="1:6" ht="18">
      <c r="A101" s="12" t="s">
        <v>218</v>
      </c>
      <c r="B101" s="13" t="s">
        <v>103</v>
      </c>
      <c r="C101" s="14" t="s">
        <v>4</v>
      </c>
      <c r="D101" s="15">
        <v>21.49</v>
      </c>
      <c r="E101" s="12"/>
      <c r="F101" s="1">
        <f t="shared" si="5"/>
        <v>0</v>
      </c>
    </row>
    <row r="102" spans="1:6" ht="27">
      <c r="A102" s="12" t="s">
        <v>219</v>
      </c>
      <c r="B102" s="13" t="s">
        <v>104</v>
      </c>
      <c r="C102" s="14" t="s">
        <v>16</v>
      </c>
      <c r="D102" s="15">
        <v>32.51</v>
      </c>
      <c r="E102" s="12"/>
      <c r="F102" s="1">
        <f t="shared" si="5"/>
        <v>0</v>
      </c>
    </row>
    <row r="103" spans="1:6" ht="18">
      <c r="A103" s="12" t="s">
        <v>220</v>
      </c>
      <c r="B103" s="13" t="s">
        <v>105</v>
      </c>
      <c r="C103" s="14" t="s">
        <v>4</v>
      </c>
      <c r="D103" s="15">
        <v>67.23</v>
      </c>
      <c r="E103" s="12"/>
      <c r="F103" s="1">
        <f t="shared" si="5"/>
        <v>0</v>
      </c>
    </row>
    <row r="104" spans="1:6" ht="12.75">
      <c r="A104" s="12" t="s">
        <v>221</v>
      </c>
      <c r="B104" s="13" t="s">
        <v>106</v>
      </c>
      <c r="C104" s="14" t="s">
        <v>4</v>
      </c>
      <c r="D104" s="15">
        <v>68.43</v>
      </c>
      <c r="E104" s="12"/>
      <c r="F104" s="1">
        <f t="shared" si="5"/>
        <v>0</v>
      </c>
    </row>
    <row r="105" spans="1:6" ht="12.75">
      <c r="A105" s="12" t="s">
        <v>222</v>
      </c>
      <c r="B105" s="13" t="s">
        <v>107</v>
      </c>
      <c r="C105" s="14" t="s">
        <v>16</v>
      </c>
      <c r="D105" s="15">
        <v>260</v>
      </c>
      <c r="E105" s="12"/>
      <c r="F105" s="1">
        <f t="shared" si="5"/>
        <v>0</v>
      </c>
    </row>
    <row r="106" spans="1:6" ht="12.75">
      <c r="A106" s="12"/>
      <c r="B106" s="13" t="s">
        <v>108</v>
      </c>
      <c r="C106" s="14"/>
      <c r="D106" s="15"/>
      <c r="E106" s="12"/>
      <c r="F106" s="1">
        <f t="shared" si="5"/>
        <v>0</v>
      </c>
    </row>
    <row r="107" spans="1:6" ht="18">
      <c r="A107" s="12" t="s">
        <v>223</v>
      </c>
      <c r="B107" s="13" t="s">
        <v>109</v>
      </c>
      <c r="C107" s="14" t="s">
        <v>4</v>
      </c>
      <c r="D107" s="15">
        <v>152.2</v>
      </c>
      <c r="E107" s="12"/>
      <c r="F107" s="1">
        <f t="shared" si="5"/>
        <v>0</v>
      </c>
    </row>
    <row r="108" spans="1:6" ht="12.75">
      <c r="A108" s="12" t="s">
        <v>224</v>
      </c>
      <c r="B108" s="13" t="s">
        <v>110</v>
      </c>
      <c r="C108" s="14" t="s">
        <v>4</v>
      </c>
      <c r="D108" s="15">
        <v>7</v>
      </c>
      <c r="E108" s="12"/>
      <c r="F108" s="1">
        <f t="shared" si="5"/>
        <v>0</v>
      </c>
    </row>
    <row r="109" spans="1:6" ht="12.75">
      <c r="A109" s="12"/>
      <c r="B109" s="13" t="s">
        <v>111</v>
      </c>
      <c r="C109" s="14"/>
      <c r="D109" s="15"/>
      <c r="E109" s="12"/>
      <c r="F109" s="1">
        <f t="shared" si="5"/>
        <v>0</v>
      </c>
    </row>
    <row r="110" spans="1:6" ht="18">
      <c r="A110" s="12" t="s">
        <v>225</v>
      </c>
      <c r="B110" s="13" t="s">
        <v>112</v>
      </c>
      <c r="C110" s="14" t="s">
        <v>93</v>
      </c>
      <c r="D110" s="15">
        <v>1</v>
      </c>
      <c r="E110" s="12"/>
      <c r="F110" s="1">
        <f t="shared" si="5"/>
        <v>0</v>
      </c>
    </row>
    <row r="111" spans="1:6" ht="12.75">
      <c r="A111" s="12"/>
      <c r="B111" s="13" t="s">
        <v>48</v>
      </c>
      <c r="C111" s="14"/>
      <c r="D111" s="15"/>
      <c r="E111" s="12"/>
      <c r="F111" s="1">
        <f t="shared" si="5"/>
        <v>0</v>
      </c>
    </row>
    <row r="112" spans="1:6" ht="18">
      <c r="A112" s="12" t="s">
        <v>226</v>
      </c>
      <c r="B112" s="13" t="s">
        <v>113</v>
      </c>
      <c r="C112" s="14" t="s">
        <v>4</v>
      </c>
      <c r="D112" s="15">
        <v>8.24</v>
      </c>
      <c r="E112" s="12"/>
      <c r="F112" s="1">
        <f t="shared" si="5"/>
        <v>0</v>
      </c>
    </row>
    <row r="113" spans="1:6" ht="18">
      <c r="A113" s="12" t="s">
        <v>227</v>
      </c>
      <c r="B113" s="13" t="s">
        <v>114</v>
      </c>
      <c r="C113" s="14" t="s">
        <v>93</v>
      </c>
      <c r="D113" s="15">
        <v>3</v>
      </c>
      <c r="E113" s="12"/>
      <c r="F113" s="1">
        <f t="shared" si="5"/>
        <v>0</v>
      </c>
    </row>
    <row r="114" spans="1:6" ht="12.75">
      <c r="A114" s="12" t="s">
        <v>228</v>
      </c>
      <c r="B114" s="13" t="s">
        <v>115</v>
      </c>
      <c r="C114" s="14" t="s">
        <v>16</v>
      </c>
      <c r="D114" s="15">
        <v>15</v>
      </c>
      <c r="E114" s="12"/>
      <c r="F114" s="1">
        <f t="shared" si="5"/>
        <v>0</v>
      </c>
    </row>
    <row r="115" spans="1:6" ht="12.75">
      <c r="A115" s="12" t="s">
        <v>229</v>
      </c>
      <c r="B115" s="13" t="s">
        <v>116</v>
      </c>
      <c r="C115" s="14" t="s">
        <v>93</v>
      </c>
      <c r="D115" s="15">
        <v>5</v>
      </c>
      <c r="E115" s="12"/>
      <c r="F115" s="1">
        <f t="shared" si="5"/>
        <v>0</v>
      </c>
    </row>
    <row r="116" spans="1:6" ht="18">
      <c r="A116" s="12" t="s">
        <v>230</v>
      </c>
      <c r="B116" s="13" t="s">
        <v>117</v>
      </c>
      <c r="C116" s="14" t="s">
        <v>16</v>
      </c>
      <c r="D116" s="15">
        <v>2.5</v>
      </c>
      <c r="E116" s="12"/>
      <c r="F116" s="1">
        <f t="shared" si="5"/>
        <v>0</v>
      </c>
    </row>
    <row r="117" spans="1:6" ht="18">
      <c r="A117" s="12" t="s">
        <v>231</v>
      </c>
      <c r="B117" s="13" t="s">
        <v>118</v>
      </c>
      <c r="C117" s="14" t="s">
        <v>4</v>
      </c>
      <c r="D117" s="15">
        <v>138.36</v>
      </c>
      <c r="E117" s="12"/>
      <c r="F117" s="1">
        <f t="shared" si="5"/>
        <v>0</v>
      </c>
    </row>
    <row r="118" spans="1:6" ht="12.75">
      <c r="A118" s="12"/>
      <c r="B118" s="13" t="s">
        <v>64</v>
      </c>
      <c r="C118" s="14"/>
      <c r="D118" s="15"/>
      <c r="E118" s="12"/>
      <c r="F118" s="1">
        <f t="shared" si="5"/>
        <v>0</v>
      </c>
    </row>
    <row r="119" spans="1:6" ht="18">
      <c r="A119" s="12" t="s">
        <v>232</v>
      </c>
      <c r="B119" s="13" t="s">
        <v>119</v>
      </c>
      <c r="C119" s="14" t="s">
        <v>93</v>
      </c>
      <c r="D119" s="15">
        <v>14</v>
      </c>
      <c r="E119" s="12"/>
      <c r="F119" s="1">
        <f t="shared" si="5"/>
        <v>0</v>
      </c>
    </row>
    <row r="120" spans="1:6" ht="18">
      <c r="A120" s="12" t="s">
        <v>233</v>
      </c>
      <c r="B120" s="13" t="s">
        <v>120</v>
      </c>
      <c r="C120" s="14" t="s">
        <v>93</v>
      </c>
      <c r="D120" s="15">
        <v>26</v>
      </c>
      <c r="E120" s="12"/>
      <c r="F120" s="1">
        <f t="shared" si="5"/>
        <v>0</v>
      </c>
    </row>
    <row r="121" spans="1:6" ht="18">
      <c r="A121" s="12" t="s">
        <v>234</v>
      </c>
      <c r="B121" s="13" t="s">
        <v>121</v>
      </c>
      <c r="C121" s="14" t="s">
        <v>93</v>
      </c>
      <c r="D121" s="15">
        <v>6</v>
      </c>
      <c r="E121" s="12"/>
      <c r="F121" s="1">
        <f t="shared" si="5"/>
        <v>0</v>
      </c>
    </row>
    <row r="122" spans="1:6" ht="12.75">
      <c r="A122" s="12" t="s">
        <v>235</v>
      </c>
      <c r="B122" s="13" t="s">
        <v>122</v>
      </c>
      <c r="C122" s="14" t="s">
        <v>93</v>
      </c>
      <c r="D122" s="15">
        <v>10</v>
      </c>
      <c r="E122" s="12"/>
      <c r="F122" s="1">
        <f t="shared" si="5"/>
        <v>0</v>
      </c>
    </row>
    <row r="123" spans="1:6" ht="18">
      <c r="A123" s="12" t="s">
        <v>236</v>
      </c>
      <c r="B123" s="13" t="s">
        <v>123</v>
      </c>
      <c r="C123" s="14" t="s">
        <v>93</v>
      </c>
      <c r="D123" s="15">
        <v>1</v>
      </c>
      <c r="E123" s="12"/>
      <c r="F123" s="1">
        <f t="shared" si="5"/>
        <v>0</v>
      </c>
    </row>
    <row r="124" spans="1:6" ht="12.75">
      <c r="A124" s="12"/>
      <c r="B124" s="13" t="s">
        <v>124</v>
      </c>
      <c r="C124" s="14"/>
      <c r="D124" s="15"/>
      <c r="E124" s="12"/>
      <c r="F124" s="1">
        <f t="shared" si="5"/>
        <v>0</v>
      </c>
    </row>
    <row r="125" spans="1:6" ht="18">
      <c r="A125" s="12" t="s">
        <v>237</v>
      </c>
      <c r="B125" s="13" t="s">
        <v>125</v>
      </c>
      <c r="C125" s="14" t="s">
        <v>93</v>
      </c>
      <c r="D125" s="15">
        <v>2</v>
      </c>
      <c r="E125" s="12"/>
      <c r="F125" s="1">
        <f t="shared" si="5"/>
        <v>0</v>
      </c>
    </row>
    <row r="126" spans="1:6" ht="12.75">
      <c r="A126" s="12" t="s">
        <v>238</v>
      </c>
      <c r="B126" s="13" t="s">
        <v>73</v>
      </c>
      <c r="C126" s="14" t="s">
        <v>126</v>
      </c>
      <c r="D126" s="15">
        <v>1</v>
      </c>
      <c r="E126" s="12"/>
      <c r="F126" s="1">
        <f t="shared" si="5"/>
        <v>0</v>
      </c>
    </row>
    <row r="127" spans="1:6" ht="18">
      <c r="A127" s="12" t="s">
        <v>239</v>
      </c>
      <c r="B127" s="13" t="s">
        <v>127</v>
      </c>
      <c r="C127" s="14" t="s">
        <v>93</v>
      </c>
      <c r="D127" s="15">
        <v>5</v>
      </c>
      <c r="E127" s="12"/>
      <c r="F127" s="1">
        <f t="shared" si="5"/>
        <v>0</v>
      </c>
    </row>
    <row r="128" spans="1:6" ht="18">
      <c r="A128" s="12" t="s">
        <v>240</v>
      </c>
      <c r="B128" s="13" t="s">
        <v>128</v>
      </c>
      <c r="C128" s="14" t="s">
        <v>93</v>
      </c>
      <c r="D128" s="15">
        <v>3</v>
      </c>
      <c r="E128" s="12"/>
      <c r="F128" s="1">
        <f t="shared" si="5"/>
        <v>0</v>
      </c>
    </row>
    <row r="129" spans="1:6" ht="18">
      <c r="A129" s="12" t="s">
        <v>241</v>
      </c>
      <c r="B129" s="13" t="s">
        <v>129</v>
      </c>
      <c r="C129" s="14" t="s">
        <v>93</v>
      </c>
      <c r="D129" s="15">
        <v>3</v>
      </c>
      <c r="E129" s="12"/>
      <c r="F129" s="1">
        <f t="shared" si="5"/>
        <v>0</v>
      </c>
    </row>
    <row r="130" spans="1:6" ht="18">
      <c r="A130" s="12" t="s">
        <v>242</v>
      </c>
      <c r="B130" s="13" t="s">
        <v>130</v>
      </c>
      <c r="C130" s="14" t="s">
        <v>93</v>
      </c>
      <c r="D130" s="15">
        <v>2</v>
      </c>
      <c r="E130" s="12"/>
      <c r="F130" s="1">
        <f t="shared" si="5"/>
        <v>0</v>
      </c>
    </row>
    <row r="131" spans="1:6" ht="18">
      <c r="A131" s="12" t="s">
        <v>243</v>
      </c>
      <c r="B131" s="13" t="s">
        <v>131</v>
      </c>
      <c r="C131" s="14" t="s">
        <v>93</v>
      </c>
      <c r="D131" s="15">
        <v>4</v>
      </c>
      <c r="E131" s="12"/>
      <c r="F131" s="1">
        <f t="shared" si="5"/>
        <v>0</v>
      </c>
    </row>
    <row r="132" spans="1:6" ht="18">
      <c r="A132" s="12" t="s">
        <v>244</v>
      </c>
      <c r="B132" s="13" t="s">
        <v>132</v>
      </c>
      <c r="C132" s="14" t="s">
        <v>93</v>
      </c>
      <c r="D132" s="15">
        <v>1</v>
      </c>
      <c r="E132" s="12"/>
      <c r="F132" s="1">
        <f t="shared" si="5"/>
        <v>0</v>
      </c>
    </row>
    <row r="133" spans="1:6" ht="27">
      <c r="A133" s="12" t="s">
        <v>245</v>
      </c>
      <c r="B133" s="13" t="s">
        <v>133</v>
      </c>
      <c r="C133" s="14" t="s">
        <v>93</v>
      </c>
      <c r="D133" s="15">
        <v>1</v>
      </c>
      <c r="E133" s="12"/>
      <c r="F133" s="1">
        <f t="shared" si="5"/>
        <v>0</v>
      </c>
    </row>
    <row r="134" spans="1:6" ht="18">
      <c r="A134" s="12" t="s">
        <v>246</v>
      </c>
      <c r="B134" s="13" t="s">
        <v>134</v>
      </c>
      <c r="C134" s="14" t="s">
        <v>93</v>
      </c>
      <c r="D134" s="15">
        <v>2</v>
      </c>
      <c r="E134" s="12"/>
      <c r="F134" s="1">
        <f t="shared" si="5"/>
        <v>0</v>
      </c>
    </row>
    <row r="135" spans="1:6" ht="18">
      <c r="A135" s="12" t="s">
        <v>247</v>
      </c>
      <c r="B135" s="13" t="s">
        <v>135</v>
      </c>
      <c r="C135" s="14" t="s">
        <v>93</v>
      </c>
      <c r="D135" s="15">
        <v>4</v>
      </c>
      <c r="E135" s="12"/>
      <c r="F135" s="1">
        <f t="shared" si="5"/>
        <v>0</v>
      </c>
    </row>
    <row r="136" spans="1:6" ht="18">
      <c r="A136" s="12" t="s">
        <v>248</v>
      </c>
      <c r="B136" s="13" t="s">
        <v>136</v>
      </c>
      <c r="C136" s="14" t="s">
        <v>93</v>
      </c>
      <c r="D136" s="15">
        <v>1</v>
      </c>
      <c r="E136" s="12"/>
      <c r="F136" s="1">
        <f t="shared" si="5"/>
        <v>0</v>
      </c>
    </row>
    <row r="137" spans="1:6" ht="18">
      <c r="A137" s="12" t="s">
        <v>249</v>
      </c>
      <c r="B137" s="13" t="s">
        <v>137</v>
      </c>
      <c r="C137" s="14" t="s">
        <v>93</v>
      </c>
      <c r="D137" s="15">
        <v>1</v>
      </c>
      <c r="E137" s="12"/>
      <c r="F137" s="1">
        <f t="shared" si="5"/>
        <v>0</v>
      </c>
    </row>
    <row r="138" spans="1:6" ht="27">
      <c r="A138" s="12" t="s">
        <v>250</v>
      </c>
      <c r="B138" s="13" t="s">
        <v>138</v>
      </c>
      <c r="C138" s="14" t="s">
        <v>93</v>
      </c>
      <c r="D138" s="15">
        <v>2</v>
      </c>
      <c r="E138" s="12"/>
      <c r="F138" s="1">
        <f t="shared" si="5"/>
        <v>0</v>
      </c>
    </row>
    <row r="139" spans="1:6" ht="18">
      <c r="A139" s="12" t="s">
        <v>251</v>
      </c>
      <c r="B139" s="13" t="s">
        <v>139</v>
      </c>
      <c r="C139" s="14" t="s">
        <v>93</v>
      </c>
      <c r="D139" s="15">
        <v>1</v>
      </c>
      <c r="E139" s="12"/>
      <c r="F139" s="1">
        <f t="shared" si="5"/>
        <v>0</v>
      </c>
    </row>
    <row r="140" spans="1:6" ht="18">
      <c r="A140" s="12"/>
      <c r="B140" s="21" t="s">
        <v>255</v>
      </c>
      <c r="C140" s="14"/>
      <c r="D140" s="15"/>
      <c r="E140" s="12"/>
      <c r="F140" s="23">
        <f>SUM(F86:F139)</f>
        <v>0</v>
      </c>
    </row>
    <row r="141" spans="1:6" ht="12.75">
      <c r="A141" s="12"/>
      <c r="B141" s="30"/>
      <c r="C141" s="14"/>
      <c r="D141" s="15"/>
      <c r="E141" s="12"/>
      <c r="F141" s="12"/>
    </row>
    <row r="142" spans="1:7" ht="12.75">
      <c r="A142" s="39" t="s">
        <v>147</v>
      </c>
      <c r="B142" s="40"/>
      <c r="C142" s="40"/>
      <c r="D142" s="40"/>
      <c r="E142" s="41"/>
      <c r="F142" s="29">
        <f>SUM(F10:F140)/2</f>
        <v>0</v>
      </c>
      <c r="G142" s="31"/>
    </row>
    <row r="143" spans="1:6" ht="12.75">
      <c r="A143" s="38"/>
      <c r="B143" s="38"/>
      <c r="C143" s="38"/>
      <c r="D143" s="38"/>
      <c r="E143" s="38"/>
      <c r="F143" s="19"/>
    </row>
    <row r="144" spans="1:6" ht="12.75">
      <c r="A144" s="15"/>
      <c r="B144" s="15" t="s">
        <v>6</v>
      </c>
      <c r="C144" s="14" t="s">
        <v>9</v>
      </c>
      <c r="D144" s="32"/>
      <c r="E144" s="19"/>
      <c r="F144" s="29">
        <f>+F$142*D144</f>
        <v>0</v>
      </c>
    </row>
    <row r="145" spans="1:6" ht="12.75">
      <c r="A145" s="15"/>
      <c r="B145" s="15" t="s">
        <v>7</v>
      </c>
      <c r="C145" s="14" t="s">
        <v>10</v>
      </c>
      <c r="D145" s="32"/>
      <c r="E145" s="19"/>
      <c r="F145" s="29">
        <f>+F$142*D145</f>
        <v>0</v>
      </c>
    </row>
    <row r="146" spans="1:6" ht="12.75">
      <c r="A146" s="15"/>
      <c r="B146" s="15" t="s">
        <v>8</v>
      </c>
      <c r="C146" s="14" t="s">
        <v>11</v>
      </c>
      <c r="D146" s="32"/>
      <c r="E146" s="19"/>
      <c r="F146" s="29">
        <f>+F$142*D146</f>
        <v>0</v>
      </c>
    </row>
    <row r="147" spans="1:6" ht="12.75">
      <c r="A147" s="15"/>
      <c r="B147" s="15" t="s">
        <v>143</v>
      </c>
      <c r="C147" s="14"/>
      <c r="D147" s="32"/>
      <c r="E147" s="19"/>
      <c r="F147" s="29">
        <f>+F146*D147</f>
        <v>0</v>
      </c>
    </row>
    <row r="148" spans="1:6" ht="12.75">
      <c r="A148" s="39" t="s">
        <v>12</v>
      </c>
      <c r="B148" s="40"/>
      <c r="C148" s="40"/>
      <c r="D148" s="40"/>
      <c r="E148" s="41"/>
      <c r="F148" s="29">
        <f>SUM(F144:F147)</f>
        <v>0</v>
      </c>
    </row>
    <row r="149" spans="1:6" ht="12.75">
      <c r="A149" s="38"/>
      <c r="B149" s="38"/>
      <c r="C149" s="38"/>
      <c r="D149" s="38"/>
      <c r="E149" s="38"/>
      <c r="F149" s="29"/>
    </row>
    <row r="150" spans="1:6" ht="12.75">
      <c r="A150" s="39" t="s">
        <v>13</v>
      </c>
      <c r="B150" s="40"/>
      <c r="C150" s="40"/>
      <c r="D150" s="40"/>
      <c r="E150" s="41"/>
      <c r="F150" s="29">
        <f>+F142+F148</f>
        <v>0</v>
      </c>
    </row>
    <row r="151" spans="4:6" ht="12.75">
      <c r="D151" s="33"/>
      <c r="E151" s="33"/>
      <c r="F151" s="33"/>
    </row>
    <row r="152" spans="4:6" ht="12.75">
      <c r="D152" s="33"/>
      <c r="E152" s="33"/>
      <c r="F152" s="33"/>
    </row>
    <row r="153" spans="2:6" ht="12.75">
      <c r="B153" s="34" t="s">
        <v>144</v>
      </c>
      <c r="D153" s="33"/>
      <c r="E153" s="33"/>
      <c r="F153" s="33"/>
    </row>
    <row r="154" spans="2:6" ht="12.75">
      <c r="B154" s="35"/>
      <c r="D154" s="33"/>
      <c r="E154" s="33"/>
      <c r="F154" s="33"/>
    </row>
    <row r="155" spans="4:6" ht="12.75">
      <c r="D155" s="33"/>
      <c r="E155" s="33"/>
      <c r="F155" s="33"/>
    </row>
    <row r="156" spans="2:6" ht="12.75">
      <c r="B156" s="36" t="s">
        <v>145</v>
      </c>
      <c r="F156" s="33"/>
    </row>
  </sheetData>
  <sheetProtection password="CC12" sheet="1"/>
  <mergeCells count="9">
    <mergeCell ref="A148:E148"/>
    <mergeCell ref="A149:E149"/>
    <mergeCell ref="A150:E150"/>
    <mergeCell ref="A1:F1"/>
    <mergeCell ref="A2:F2"/>
    <mergeCell ref="A4:F4"/>
    <mergeCell ref="A6:F6"/>
    <mergeCell ref="A142:E142"/>
    <mergeCell ref="A143:E1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</dc:creator>
  <cp:keywords/>
  <dc:description/>
  <cp:lastModifiedBy>Subdireccion Servicios Generales</cp:lastModifiedBy>
  <cp:lastPrinted>2014-10-29T16:01:14Z</cp:lastPrinted>
  <dcterms:created xsi:type="dcterms:W3CDTF">2013-05-10T18:48:26Z</dcterms:created>
  <dcterms:modified xsi:type="dcterms:W3CDTF">2014-11-07T13:51:37Z</dcterms:modified>
  <cp:category/>
  <cp:version/>
  <cp:contentType/>
  <cp:contentStatus/>
</cp:coreProperties>
</file>