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lejandra Rivera\Downloads\"/>
    </mc:Choice>
  </mc:AlternateContent>
  <xr:revisionPtr revIDLastSave="0" documentId="13_ncr:1_{4F7D46C4-AC6A-4C09-A85E-CBFDC386216A}" xr6:coauthVersionLast="47" xr6:coauthVersionMax="47" xr10:uidLastSave="{00000000-0000-0000-0000-000000000000}"/>
  <bookViews>
    <workbookView xWindow="28455" yWindow="360" windowWidth="15810" windowHeight="15135" xr2:uid="{8A99687C-74B1-432A-8577-89E04E5B256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1" i="1" l="1"/>
  <c r="E59" i="1"/>
  <c r="F66" i="1"/>
  <c r="F67" i="1" s="1"/>
  <c r="E64" i="1"/>
  <c r="E63" i="1"/>
  <c r="E61" i="1"/>
  <c r="E60" i="1"/>
  <c r="E58" i="1"/>
  <c r="E57" i="1"/>
  <c r="E56" i="1"/>
  <c r="E55" i="1"/>
  <c r="E54" i="1"/>
  <c r="E52" i="1"/>
  <c r="E50" i="1"/>
  <c r="E49" i="1"/>
  <c r="E48" i="1"/>
  <c r="E47" i="1"/>
  <c r="E46" i="1"/>
  <c r="E45" i="1"/>
  <c r="E44" i="1"/>
  <c r="E42" i="1"/>
  <c r="E41" i="1"/>
  <c r="E40" i="1"/>
  <c r="E39" i="1"/>
  <c r="E38" i="1"/>
  <c r="E37" i="1"/>
  <c r="E36" i="1"/>
  <c r="E35" i="1"/>
  <c r="E34" i="1"/>
  <c r="E33" i="1"/>
  <c r="E31" i="1"/>
  <c r="E30" i="1"/>
  <c r="E29" i="1"/>
  <c r="E28" i="1"/>
  <c r="E27" i="1"/>
  <c r="E26" i="1"/>
  <c r="E15" i="1"/>
  <c r="E16" i="1"/>
  <c r="E17" i="1"/>
  <c r="E18" i="1"/>
  <c r="E19" i="1"/>
  <c r="E20" i="1"/>
  <c r="E21" i="1"/>
  <c r="E22" i="1"/>
  <c r="E23" i="1"/>
  <c r="E24" i="1"/>
  <c r="E14" i="1"/>
  <c r="E65" i="1" l="1"/>
  <c r="E66" i="1" s="1"/>
  <c r="E67" i="1" s="1"/>
</calcChain>
</file>

<file path=xl/sharedStrings.xml><?xml version="1.0" encoding="utf-8"?>
<sst xmlns="http://schemas.openxmlformats.org/spreadsheetml/2006/main" count="128" uniqueCount="86">
  <si>
    <t>Proforma 2 - Oferta Económica</t>
  </si>
  <si>
    <t>CONVOCATORIA PÚBLICA N°</t>
  </si>
  <si>
    <t>DE 2022</t>
  </si>
  <si>
    <t>OBJETO</t>
  </si>
  <si>
    <t xml:space="preserve">Proponente: </t>
  </si>
  <si>
    <t xml:space="preserve">NIT: </t>
  </si>
  <si>
    <t>Correo electrónico:</t>
  </si>
  <si>
    <t xml:space="preserve">Teléfono: </t>
  </si>
  <si>
    <t xml:space="preserve">Nombr Repres. Legal: </t>
  </si>
  <si>
    <t xml:space="preserve">No. Cédula: </t>
  </si>
  <si>
    <t>Firma Repres. Legal:</t>
  </si>
  <si>
    <t>INSTALACIONES DE REDES ELÉCTRICAS</t>
  </si>
  <si>
    <t>UNIDAD</t>
  </si>
  <si>
    <t>CANTIDAD</t>
  </si>
  <si>
    <t>PRECIO UNITARIO OFERTADO ANTES DE IVA (Incluidos todos los costos directos e indirectos, estampillas, tasas y contribuciones de ley y cualquier otra erogación necesaria para la correcta suscripción y ejecución del contrato)</t>
  </si>
  <si>
    <t>PRECIO TOTAL OFERTADO</t>
  </si>
  <si>
    <t>PRECIO TOTAL OFICIAL</t>
  </si>
  <si>
    <t>LABORATORIO 102 ELECTRICIDAD Y ELECTRONICA</t>
  </si>
  <si>
    <r>
      <rPr>
        <sz val="7.5"/>
        <rFont val="Arial MT"/>
        <family val="2"/>
      </rPr>
      <t>ML</t>
    </r>
  </si>
  <si>
    <t xml:space="preserve">Salida de tomacorriente normal 15A, 120 VAC, por canaleta prolongación desde tablero existente recorrido promedio 15 m, tuberia EMT 1/2" por techo 15 m </t>
  </si>
  <si>
    <r>
      <rPr>
        <sz val="7.5"/>
        <rFont val="Arial MT"/>
        <family val="2"/>
      </rPr>
      <t>UND</t>
    </r>
  </si>
  <si>
    <t xml:space="preserve">Salida de tomacorriente regulada 15A, 120 VAC, por canaleta y tuberia  EMT 3/4" prolongación desde tablero existente piso 1  recorrido promedio  45 m, llegada Tuberia EMT 3/4" por techo </t>
  </si>
  <si>
    <t xml:space="preserve">Salida de de toma datos , con cable UTP  CAT 6A jack a cada lado  , por canaleta y tuberia EMT  prolongación desde Rack exietnte recorrido hasta 40 m, pasando por bandeja tipo malla existente </t>
  </si>
  <si>
    <t xml:space="preserve">Salida de tomacorriente de sobreponer  16A, 208 VAC, 3P+N+T, IP44,  por canaleta prolongación desde tablero existente recorrido hasta 15 m, Tuberia EMT 3/4" 15m </t>
  </si>
  <si>
    <t>Interruptor monopolar 20A, 10kA</t>
  </si>
  <si>
    <t>Interrptor tripolar 3x16A 10kA</t>
  </si>
  <si>
    <t>Interrptor tripolar 3x2A 10kA</t>
  </si>
  <si>
    <t xml:space="preserve">Caja de paso 10x10 </t>
  </si>
  <si>
    <t xml:space="preserve">Adecuacion gabinete electrico exisetnte en laboratorio para ocupación de 20 espacios, ver cuadro de cargas, incluye rotulado completo </t>
  </si>
  <si>
    <r>
      <rPr>
        <sz val="7.5"/>
        <rFont val="Arial MT"/>
        <family val="2"/>
      </rPr>
      <t>GL</t>
    </r>
  </si>
  <si>
    <t>LABORATORIO 103 CIENCIA DE DATOS</t>
  </si>
  <si>
    <t xml:space="preserve">Canaleta se sobreponer plástica 10x5cm con separación, incluye uniones giros </t>
  </si>
  <si>
    <t xml:space="preserve">ML </t>
  </si>
  <si>
    <t xml:space="preserve">Salida de tomacorriente normal  15A, 120 VAC, por canaleta y tubería  EMT por techo,  prolongación desde tablero existente recorrido promedio  12 m, </t>
  </si>
  <si>
    <t xml:space="preserve">UND </t>
  </si>
  <si>
    <t>Salida de de toma datos , con cable UTP  CAT 6A jack a cada lado  , por canaleta,   prolongación desde Rack IMB recorrido hasta 10 m</t>
  </si>
  <si>
    <t>Cajas de paso 10x10</t>
  </si>
  <si>
    <t xml:space="preserve">Bandeja tipo malla 10x5 cm con accesarios para descolgar </t>
  </si>
  <si>
    <t>LABORATORIO 104 PROCESOS INDUSTRIALES</t>
  </si>
  <si>
    <t xml:space="preserve">Canaleta de sobreponer plástica 10x5cm con separación, incluye uniones giros y llegada por techo con tubería EMT </t>
  </si>
  <si>
    <t>ML</t>
  </si>
  <si>
    <t xml:space="preserve">Salida de tomacorriente normal 15A, 120 VAC, por canaleta prolongación desde tablero existente recorrido hasta 15 m </t>
  </si>
  <si>
    <t>UND</t>
  </si>
  <si>
    <t xml:space="preserve">Salida de de toma datos , con cable UTP  CAT 6A jack a cada lado  , por canaleta y tuberia EMT  prolongación desde Rack exietnte recorrido hasta 50 m, pasando por bandeja tipo malla existente </t>
  </si>
  <si>
    <t xml:space="preserve">Salida de tomacorriente de sobreponer  63A, 208 VAC, 3P+N+T, IP67,  por canaleta prolongación desde tablero existente recorrido hasta 15 m, Acometida para planta de procesos 3*6F +1*8N +1*10T </t>
  </si>
  <si>
    <t xml:space="preserve">Acometida para salida de aire acondicionado 2x12F+12T 4 mts, incluye tuberia EMT y caja de 10x10 con tapa </t>
  </si>
  <si>
    <t>Interrptor tripolar 3x50A 25kA</t>
  </si>
  <si>
    <t>Interrptor tripolar 2x10A 10kA</t>
  </si>
  <si>
    <t xml:space="preserve">Cajas de paso 10x10 </t>
  </si>
  <si>
    <t xml:space="preserve">Adecuacion gabinete electrico exietnte en laboratorio para ocupación de 8 espacios, ver cuadro de cargas, incluye rotulado completo </t>
  </si>
  <si>
    <t>GL</t>
  </si>
  <si>
    <t>LABORATORIO 105 ENERGIAS RENOVABLES</t>
  </si>
  <si>
    <t xml:space="preserve">Canaleta de sobreponer plastica 10x5cm con separación, inlcuye uniones giros y llegada por techo con tuberia EMT </t>
  </si>
  <si>
    <t>Salida de tomacorriente normal 15A, 120 VAC, por canaleta prolongación desde tablero existente recorrido hasta 15 m, Tuberia EMT  por techo o muro "</t>
  </si>
  <si>
    <t xml:space="preserve">Salida de tomacorriente de sobreponer  32A, 208 VAC, 3P+N+T,   pasa por canaleta prolongación desde tablero existente recorrido hasta 15 m, para equipos de energia renovable </t>
  </si>
  <si>
    <t xml:space="preserve">Salida de tomacorriente de sobreponer  20A, 120 VAC, 1P+N+T,   pasa por canaleta prolongación desde tablero existente recorrido hasta 15 m, para equipos de energia renovable </t>
  </si>
  <si>
    <t>Interrptor tripolar 3x32A 10kA</t>
  </si>
  <si>
    <t xml:space="preserve">Adecuacion gabinete electrico existente en laboratorio para ocupación de 18 espacios, ver cuadro de cargas, incluye rotulado completo </t>
  </si>
  <si>
    <t>Cambio de braker existente por braker de 80 A Tripolar 35kA</t>
  </si>
  <si>
    <t>LABORATORIO DE FISICA, QUIMICA Y BIOLOGIA</t>
  </si>
  <si>
    <t xml:space="preserve">Tablero de sobreponer BIFASICO para alojar 4 circuitos bifasicos,   niveles de tension trifasico 208 vac, galvanizado y certificado RETIE </t>
  </si>
  <si>
    <t>Salida de tomacorriente bifasico  30A, 208 VAC, por tuberia EMT 3/4 "recorrido promedio de tuberia 53m, cable 10F+10T</t>
  </si>
  <si>
    <t>Salida de tomacorriente bifasico  10A, 208 VAC, por tuberia EMT 3/4 "recorrido promedio de tuberia 53m, cable 12F+12T</t>
  </si>
  <si>
    <t>Interrptor bipolar  2x10A 10kA</t>
  </si>
  <si>
    <t>Interrptor bipolar  2x30A 10kA</t>
  </si>
  <si>
    <t xml:space="preserve">Acometida con tubo 1 1/2" EMT conductores 6 awg, fase, 8 neutro y 8 tierra con interruptor 2x60A 35 KA, prolongación desde tablero general de acometidas </t>
  </si>
  <si>
    <t xml:space="preserve">Cambio de tomacorrientes Normales a GFCI </t>
  </si>
  <si>
    <t xml:space="preserve">Canaleta plastica 5x10 cm con sepracion para salida HDMI, incluye cables </t>
  </si>
  <si>
    <t>Adicional</t>
  </si>
  <si>
    <t xml:space="preserve">SWITCH SALIDAS SFP 24 PUERTOS 100/1000 INSTALACION CON PATCH CORD A PATCH PANEL EXISTENTE JACK A CADA LADO </t>
  </si>
  <si>
    <t xml:space="preserve">DOCUMENTACION:   PLANOS RECORD PDF Y DWG    </t>
  </si>
  <si>
    <t>SUBTOTAL</t>
  </si>
  <si>
    <t>IVA</t>
  </si>
  <si>
    <t>TOTAL</t>
  </si>
  <si>
    <t>LA OFERTA ECONÓMICA CONTEMPLA LOS COSTOS DIRECTOS, INDIRECTOS, TASAS, CONTRIBUCIONES Y CUALQUIER OTRA EROGACION NECESARIA PARA LA EJECUCIÓN DEL CONTRATO</t>
  </si>
  <si>
    <r>
      <rPr>
        <b/>
        <sz val="9"/>
        <color rgb="FF000000"/>
        <rFont val="Arial"/>
        <family val="2"/>
      </rPr>
      <t>Nota 1</t>
    </r>
    <r>
      <rPr>
        <sz val="9"/>
        <color rgb="FF000000"/>
        <rFont val="Arial"/>
        <family val="2"/>
      </rPr>
      <t xml:space="preserve">. El proponente debe diligenciar el PRECIO UNITARIO ofertado para cada uno de los ítems que componen el formato. </t>
    </r>
  </si>
  <si>
    <r>
      <t xml:space="preserve">Nota 2. </t>
    </r>
    <r>
      <rPr>
        <sz val="9"/>
        <color rgb="FF000000"/>
        <rFont val="Arial"/>
        <family val="2"/>
      </rPr>
      <t>Los valores ofertados NO podrán exceder los respectivos Valores Unitarios Oficiales y deben ser mayor a cero pesos ($0).</t>
    </r>
  </si>
  <si>
    <r>
      <t xml:space="preserve">Nota 3. </t>
    </r>
    <r>
      <rPr>
        <sz val="9"/>
        <color rgb="FF000000"/>
        <rFont val="Arial"/>
        <family val="2"/>
      </rPr>
      <t>La Oferta Económica se debe realizar con precios ANTES DE IVA y el valor del IVA se pagará de acuerdo con la normatividad aplicable en el momento de la facturación de cada uno de los elementos.</t>
    </r>
  </si>
  <si>
    <r>
      <t xml:space="preserve">Nota 4. </t>
    </r>
    <r>
      <rPr>
        <sz val="9"/>
        <color rgb="FF000000"/>
        <rFont val="Arial"/>
        <family val="2"/>
      </rPr>
      <t>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t>
    </r>
  </si>
  <si>
    <r>
      <t xml:space="preserve">Nota 5. </t>
    </r>
    <r>
      <rPr>
        <sz val="9"/>
        <color rgb="FF000000"/>
        <rFont val="Arial"/>
        <family val="2"/>
      </rPr>
      <t>Para la presentación de la “OFERTA ECONÓMICA” no se deben utilizar centavos; por lo tanto, los valores unitarios ofertados deben presentarse en números enteros.</t>
    </r>
  </si>
  <si>
    <r>
      <t xml:space="preserve">Nota 6. </t>
    </r>
    <r>
      <rPr>
        <sz val="9"/>
        <color rgb="FF000000"/>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</si>
  <si>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t xml:space="preserve">Nota 7. Los precios ofertados por el proponente, en caso de ser adjudicatario, se mantendrán fijos durante cada vigencia y debera contemplar incluso si es del caso un incremento por anualidad. </t>
  </si>
  <si>
    <t>Los productos aquí ofertados cumplen con las características  establecidas en el  ANEXO TÉCNICO: “ESPECIFICACIONES TÉCNICAS - DIAGNOSTICO ADECUACIONES ELÉCTRICAS PARA DOTACIÓN DE LABORATORIOS, SEDE UNIVERSITARIA DE KENNEDY”. Las unidades de medida de la presente propuesta son iguales a las descritas en dicho Anexo y coincidirán con la facturación remitida a la Universidad en cado de ser el adjudicatario.</t>
  </si>
  <si>
    <t xml:space="preserve">ADQUIRIR E INSTALAR EL SISTEMA DE REDES ELÉCTRICAS NECESARIOS PARA LA PUESTA EN FUNCIONAMIENTO DE LOS LABORATORIOS UBICADOS EN EL NUEVO EDIFICIO MÚLTIPLE PÚBLICO SEDE UNIVERSITARIA DE KENNEDY, EN EL MARCO DEL PROYECTO SAR 10121 "AUNAR ESFUERZOS TÉCNICOS, ADMINISTRATIVOS, Y FINANCIEROS PARA REALIZAR EL DIAGNÓSTICO DE NECESIDADES, LA DOTACIÓN Y FUNCIONAMIENTO ADECUADO DE LOS AMBIENTES PEDAGÓGICOS DEL NUEVO EDIFICIO MÚLTIPLE PÚBLICO SEDE UNIVERSITARIA DE KENNEDY </t>
  </si>
  <si>
    <t xml:space="preserve">Canaleta de sobreponer plástica 10x5cm con separación, incluye uniones, giros y llegada por techo con tubería EMT </t>
  </si>
  <si>
    <t>Salida de tomacorriente de sobreponer 16A, 208 VAC, 3P+T, IP44, por canaleta prolongación desde tablero existente recorrido hasta 15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</si>
</sst>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1" formatCode="_-* #,##0_-;\-* #,##0_-;_-* &quot;-&quot;_-;_-@_-"/>
  </numFmts>
  <fonts count="2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Arial"/>
      <family val="2"/>
    </font>
    <font>
      <sz val="10"/>
      <name val="Arial"/>
      <family val="2"/>
    </font>
    <font>
      <b/>
      <sz val="9"/>
      <color theme="1"/>
      <name val="Calibri"/>
      <family val="2"/>
    </font>
    <font>
      <sz val="11"/>
      <color rgb="FF000000"/>
      <name val="Calibri"/>
      <family val="2"/>
    </font>
    <font>
      <sz val="11"/>
      <color theme="1"/>
      <name val="Calibri"/>
      <family val="2"/>
    </font>
    <font>
      <b/>
      <sz val="11"/>
      <color theme="1"/>
      <name val="Calibri"/>
      <family val="2"/>
    </font>
    <font>
      <b/>
      <sz val="10"/>
      <name val="Arial"/>
      <family val="2"/>
    </font>
    <font>
      <b/>
      <sz val="9"/>
      <color theme="1"/>
      <name val="Arial"/>
      <family val="2"/>
    </font>
    <font>
      <sz val="7.5"/>
      <name val="Arial MT"/>
    </font>
    <font>
      <sz val="7.5"/>
      <name val="Arial MT"/>
      <family val="2"/>
    </font>
    <font>
      <sz val="11"/>
      <color rgb="FF000000"/>
      <name val="Arial MT"/>
      <family val="2"/>
    </font>
    <font>
      <sz val="7.5"/>
      <color rgb="FF000000"/>
      <name val="Arial MT"/>
      <family val="2"/>
    </font>
    <font>
      <sz val="9"/>
      <color rgb="FF000000"/>
      <name val="Arial"/>
      <family val="2"/>
    </font>
    <font>
      <b/>
      <sz val="9"/>
      <color rgb="FF000000"/>
      <name val="Arial"/>
      <family val="2"/>
    </font>
    <font>
      <b/>
      <sz val="12"/>
      <color theme="1"/>
      <name val="Calibri"/>
      <family val="2"/>
      <scheme val="minor"/>
    </font>
    <font>
      <b/>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bgColor rgb="FF000000"/>
      </patternFill>
    </fill>
    <fill>
      <patternFill patternType="solid">
        <fgColor theme="0" tint="-0.249977111117893"/>
        <bgColor rgb="FFD6DCE4"/>
      </patternFill>
    </fill>
    <fill>
      <patternFill patternType="solid">
        <fgColor theme="0" tint="-0.249977111117893"/>
        <bgColor indexed="64"/>
      </patternFill>
    </fill>
    <fill>
      <patternFill patternType="solid">
        <fgColor theme="0" tint="-0.249977111117893"/>
        <bgColor rgb="FF000000"/>
      </patternFill>
    </fill>
    <fill>
      <patternFill patternType="solid">
        <fgColor rgb="FFFFFFFF"/>
        <bgColor rgb="FF000000"/>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1" fontId="1" fillId="0" borderId="0" applyFont="0" applyFill="0" applyBorder="0" applyAlignment="0" applyProtection="0"/>
    <xf numFmtId="42" fontId="1" fillId="0" borderId="0" applyFont="0" applyFill="0" applyBorder="0" applyAlignment="0" applyProtection="0"/>
    <xf numFmtId="0" fontId="1" fillId="0" borderId="0"/>
  </cellStyleXfs>
  <cellXfs count="87">
    <xf numFmtId="0" fontId="0" fillId="0" borderId="0" xfId="0"/>
    <xf numFmtId="0" fontId="0" fillId="2" borderId="10" xfId="0" applyFill="1" applyBorder="1"/>
    <xf numFmtId="0" fontId="0" fillId="2" borderId="10" xfId="0" applyFill="1" applyBorder="1" applyAlignment="1">
      <alignment horizontal="center"/>
    </xf>
    <xf numFmtId="0" fontId="0" fillId="2" borderId="16" xfId="0" applyFill="1" applyBorder="1"/>
    <xf numFmtId="0" fontId="3" fillId="2" borderId="4" xfId="0" applyFont="1" applyFill="1" applyBorder="1" applyAlignment="1">
      <alignment wrapText="1"/>
    </xf>
    <xf numFmtId="0" fontId="4" fillId="2" borderId="7"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5" fillId="2" borderId="15" xfId="0" applyFont="1" applyFill="1" applyBorder="1" applyAlignment="1">
      <alignment vertical="center" wrapText="1"/>
    </xf>
    <xf numFmtId="0" fontId="12" fillId="0" borderId="16" xfId="0" applyFont="1" applyBorder="1" applyAlignment="1">
      <alignment horizontal="center" vertical="center" wrapText="1"/>
    </xf>
    <xf numFmtId="0" fontId="0" fillId="2" borderId="21" xfId="0" applyFill="1" applyBorder="1"/>
    <xf numFmtId="0" fontId="0" fillId="2" borderId="4" xfId="0" applyFill="1" applyBorder="1"/>
    <xf numFmtId="42" fontId="0" fillId="0" borderId="16" xfId="2" applyFont="1" applyFill="1" applyBorder="1" applyAlignment="1" applyProtection="1">
      <alignment horizontal="center" vertical="center"/>
      <protection locked="0"/>
    </xf>
    <xf numFmtId="42" fontId="8" fillId="4" borderId="16" xfId="0" applyNumberFormat="1" applyFont="1" applyFill="1" applyBorder="1" applyAlignment="1">
      <alignment horizontal="center" vertical="center"/>
    </xf>
    <xf numFmtId="0" fontId="7" fillId="5" borderId="16" xfId="0" applyFont="1" applyFill="1" applyBorder="1" applyAlignment="1">
      <alignment horizontal="center" vertical="center" wrapText="1"/>
    </xf>
    <xf numFmtId="41" fontId="7" fillId="5" borderId="16" xfId="1" applyFont="1" applyFill="1" applyBorder="1" applyAlignment="1" applyProtection="1">
      <alignment vertical="center"/>
    </xf>
    <xf numFmtId="42" fontId="8" fillId="7" borderId="16" xfId="0" applyNumberFormat="1" applyFont="1" applyFill="1" applyBorder="1" applyAlignment="1">
      <alignment horizontal="center" vertical="center"/>
    </xf>
    <xf numFmtId="42" fontId="2" fillId="2" borderId="16" xfId="0" applyNumberFormat="1" applyFont="1" applyFill="1" applyBorder="1"/>
    <xf numFmtId="42" fontId="9" fillId="4" borderId="16" xfId="0" applyNumberFormat="1" applyFont="1" applyFill="1" applyBorder="1" applyAlignment="1">
      <alignment horizontal="center" vertical="center"/>
    </xf>
    <xf numFmtId="0" fontId="7" fillId="5" borderId="19" xfId="0" applyFont="1" applyFill="1" applyBorder="1" applyAlignment="1">
      <alignment horizontal="center" vertical="center" wrapText="1"/>
    </xf>
    <xf numFmtId="41" fontId="7" fillId="5" borderId="19" xfId="1" applyFont="1" applyFill="1" applyBorder="1" applyAlignment="1" applyProtection="1">
      <alignment vertical="center"/>
    </xf>
    <xf numFmtId="42" fontId="8" fillId="7" borderId="19" xfId="0" applyNumberFormat="1" applyFont="1" applyFill="1" applyBorder="1" applyAlignment="1">
      <alignment horizontal="center" vertical="center"/>
    </xf>
    <xf numFmtId="1" fontId="14" fillId="0" borderId="16" xfId="0" applyNumberFormat="1" applyFont="1" applyBorder="1" applyAlignment="1">
      <alignment horizontal="center" vertical="center" shrinkToFit="1"/>
    </xf>
    <xf numFmtId="1" fontId="15" fillId="0" borderId="16" xfId="0" applyNumberFormat="1" applyFont="1" applyBorder="1" applyAlignment="1">
      <alignment horizontal="center" vertical="center" shrinkToFit="1"/>
    </xf>
    <xf numFmtId="0" fontId="0" fillId="0" borderId="16" xfId="0"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7" fillId="8" borderId="0" xfId="0" applyFont="1" applyFill="1" applyBorder="1" applyAlignment="1">
      <alignment horizontal="left" vertical="top" wrapText="1"/>
    </xf>
    <xf numFmtId="0" fontId="0" fillId="0" borderId="0" xfId="0" applyBorder="1"/>
    <xf numFmtId="0" fontId="0" fillId="2" borderId="0" xfId="0" applyFill="1" applyBorder="1"/>
    <xf numFmtId="0" fontId="0" fillId="2" borderId="22" xfId="0" applyFill="1" applyBorder="1"/>
    <xf numFmtId="0" fontId="0" fillId="2" borderId="23" xfId="0" applyFill="1" applyBorder="1"/>
    <xf numFmtId="0" fontId="6" fillId="3" borderId="27" xfId="0" applyFont="1" applyFill="1" applyBorder="1" applyAlignment="1">
      <alignment horizontal="center" vertical="center" wrapText="1"/>
    </xf>
    <xf numFmtId="42" fontId="6" fillId="3" borderId="27" xfId="2" applyFont="1" applyFill="1" applyBorder="1" applyAlignment="1" applyProtection="1">
      <alignment horizontal="center" vertical="center" wrapText="1"/>
    </xf>
    <xf numFmtId="42" fontId="6" fillId="3" borderId="28" xfId="2" applyFont="1" applyFill="1" applyBorder="1" applyAlignment="1" applyProtection="1">
      <alignment horizontal="center" vertical="center" wrapText="1"/>
    </xf>
    <xf numFmtId="0" fontId="11" fillId="6" borderId="29" xfId="0" applyFont="1" applyFill="1" applyBorder="1" applyAlignment="1">
      <alignment horizontal="center" vertical="center" wrapText="1"/>
    </xf>
    <xf numFmtId="0" fontId="0" fillId="0" borderId="30" xfId="0" applyBorder="1" applyAlignment="1">
      <alignment wrapText="1"/>
    </xf>
    <xf numFmtId="0" fontId="11" fillId="6" borderId="30" xfId="0" applyFont="1" applyFill="1" applyBorder="1" applyAlignment="1">
      <alignment horizontal="center" vertical="center" wrapText="1"/>
    </xf>
    <xf numFmtId="0" fontId="0" fillId="2" borderId="30" xfId="0" applyFill="1" applyBorder="1" applyAlignment="1">
      <alignment vertical="center" wrapText="1"/>
    </xf>
    <xf numFmtId="0" fontId="0" fillId="0" borderId="30" xfId="0" applyBorder="1" applyAlignment="1">
      <alignment vertical="center" wrapText="1"/>
    </xf>
    <xf numFmtId="0" fontId="0" fillId="0" borderId="30" xfId="0" applyBorder="1" applyAlignment="1">
      <alignment horizontal="left" vertical="center" wrapText="1"/>
    </xf>
    <xf numFmtId="0" fontId="0" fillId="2" borderId="30" xfId="0" applyFill="1" applyBorder="1" applyAlignment="1">
      <alignment wrapText="1"/>
    </xf>
    <xf numFmtId="42" fontId="19" fillId="3" borderId="17" xfId="0" applyNumberFormat="1" applyFont="1" applyFill="1" applyBorder="1" applyAlignment="1">
      <alignment horizontal="center" vertical="center"/>
    </xf>
    <xf numFmtId="42" fontId="2" fillId="2" borderId="32" xfId="0" applyNumberFormat="1" applyFont="1" applyFill="1" applyBorder="1"/>
    <xf numFmtId="42" fontId="19" fillId="3" borderId="33" xfId="0" applyNumberFormat="1" applyFont="1" applyFill="1" applyBorder="1" applyAlignment="1">
      <alignment horizontal="center" vertical="center"/>
    </xf>
    <xf numFmtId="42" fontId="0" fillId="6" borderId="19" xfId="2" applyFont="1" applyFill="1" applyBorder="1" applyAlignment="1" applyProtection="1">
      <alignment horizontal="center" vertical="center"/>
    </xf>
    <xf numFmtId="42" fontId="0" fillId="6" borderId="16" xfId="2" applyFont="1" applyFill="1" applyBorder="1" applyAlignment="1" applyProtection="1">
      <alignment horizontal="center" vertical="center"/>
    </xf>
    <xf numFmtId="0" fontId="0" fillId="0" borderId="16" xfId="0" applyBorder="1" applyProtection="1">
      <protection locked="0"/>
    </xf>
    <xf numFmtId="0" fontId="0" fillId="2" borderId="34" xfId="0" applyFill="1" applyBorder="1"/>
    <xf numFmtId="0" fontId="0" fillId="2" borderId="35" xfId="0" applyFill="1" applyBorder="1"/>
    <xf numFmtId="0" fontId="0" fillId="0" borderId="17" xfId="0" applyBorder="1" applyProtection="1">
      <protection locked="0"/>
    </xf>
    <xf numFmtId="0" fontId="0" fillId="2" borderId="0" xfId="0" applyFill="1" applyBorder="1" applyAlignment="1">
      <alignment horizontal="left" vertical="center"/>
    </xf>
    <xf numFmtId="0" fontId="0" fillId="2" borderId="0" xfId="0" applyFill="1" applyBorder="1" applyAlignment="1">
      <alignment horizontal="center"/>
    </xf>
    <xf numFmtId="0" fontId="0" fillId="2" borderId="36" xfId="0" applyFill="1" applyBorder="1"/>
    <xf numFmtId="0" fontId="0" fillId="2" borderId="37" xfId="0" applyFill="1" applyBorder="1"/>
    <xf numFmtId="0" fontId="0" fillId="2" borderId="15" xfId="0" applyFill="1" applyBorder="1"/>
    <xf numFmtId="42" fontId="8" fillId="0" borderId="20" xfId="0" applyNumberFormat="1" applyFont="1" applyBorder="1" applyAlignment="1">
      <alignment horizontal="center" vertical="center" wrapText="1"/>
    </xf>
    <xf numFmtId="42" fontId="8" fillId="0" borderId="17" xfId="0" applyNumberFormat="1" applyFont="1" applyBorder="1" applyAlignment="1">
      <alignment horizontal="center" vertical="center" wrapText="1"/>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17" fillId="8" borderId="22" xfId="0" applyFont="1" applyFill="1" applyBorder="1" applyAlignment="1">
      <alignment horizontal="left" vertical="top" wrapText="1"/>
    </xf>
    <xf numFmtId="0" fontId="17" fillId="8" borderId="0" xfId="0" applyFont="1" applyFill="1" applyBorder="1" applyAlignment="1">
      <alignment horizontal="left" vertical="top" wrapText="1"/>
    </xf>
    <xf numFmtId="0" fontId="17" fillId="8" borderId="23" xfId="0" applyFont="1" applyFill="1" applyBorder="1" applyAlignment="1">
      <alignment horizontal="left" vertical="top" wrapText="1"/>
    </xf>
    <xf numFmtId="0" fontId="17" fillId="8" borderId="24" xfId="0" applyFont="1" applyFill="1" applyBorder="1" applyAlignment="1">
      <alignment horizontal="left" vertical="top" wrapText="1"/>
    </xf>
    <xf numFmtId="0" fontId="17" fillId="8" borderId="25" xfId="0" applyFont="1" applyFill="1" applyBorder="1" applyAlignment="1">
      <alignment horizontal="left" vertical="top" wrapText="1"/>
    </xf>
    <xf numFmtId="0" fontId="17" fillId="8" borderId="26" xfId="0" applyFont="1" applyFill="1" applyBorder="1" applyAlignment="1">
      <alignment horizontal="left" vertical="top" wrapText="1"/>
    </xf>
    <xf numFmtId="0" fontId="18" fillId="2" borderId="31" xfId="0" applyFont="1" applyFill="1" applyBorder="1" applyAlignment="1">
      <alignment horizontal="center"/>
    </xf>
    <xf numFmtId="0" fontId="18" fillId="2" borderId="32" xfId="0" applyFont="1" applyFill="1" applyBorder="1" applyAlignment="1">
      <alignment horizontal="center"/>
    </xf>
    <xf numFmtId="0" fontId="10" fillId="8" borderId="22"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6" fillId="8" borderId="22"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23" xfId="0" applyFont="1" applyFill="1" applyBorder="1" applyAlignment="1">
      <alignment horizontal="left" vertical="top" wrapText="1"/>
    </xf>
    <xf numFmtId="0" fontId="18" fillId="2" borderId="30" xfId="0" applyFont="1" applyFill="1" applyBorder="1" applyAlignment="1">
      <alignment horizontal="center"/>
    </xf>
    <xf numFmtId="0" fontId="18" fillId="2" borderId="16" xfId="0" applyFont="1" applyFill="1" applyBorder="1" applyAlignment="1">
      <alignment horizontal="center"/>
    </xf>
    <xf numFmtId="0" fontId="0" fillId="2" borderId="16" xfId="0" applyFill="1" applyBorder="1" applyAlignment="1">
      <alignment horizontal="center"/>
    </xf>
    <xf numFmtId="0" fontId="0" fillId="2" borderId="16" xfId="0"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cellXfs>
  <cellStyles count="4">
    <cellStyle name="Millares [0]" xfId="1" builtinId="6"/>
    <cellStyle name="Moneda [0]" xfId="2" builtinId="7"/>
    <cellStyle name="Normal" xfId="0" builtinId="0"/>
    <cellStyle name="Normal 7" xfId="3" xr:uid="{7ADD92BD-325F-4FBF-AF06-D525DE080F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46276</xdr:colOff>
      <xdr:row>0</xdr:row>
      <xdr:rowOff>175933</xdr:rowOff>
    </xdr:from>
    <xdr:to>
      <xdr:col>5</xdr:col>
      <xdr:colOff>1501588</xdr:colOff>
      <xdr:row>2</xdr:row>
      <xdr:rowOff>914962</xdr:rowOff>
    </xdr:to>
    <xdr:pic>
      <xdr:nvPicPr>
        <xdr:cNvPr id="2" name="Imagen 1">
          <a:extLst>
            <a:ext uri="{FF2B5EF4-FFF2-40B4-BE49-F238E27FC236}">
              <a16:creationId xmlns:a16="http://schemas.microsoft.com/office/drawing/2014/main" id="{AD16A5B8-9922-4DFA-ADFF-44D6E42A9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5129" y="175933"/>
          <a:ext cx="1455312" cy="1176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B728-0D93-4E63-85D4-13486B761F7B}">
  <sheetPr>
    <pageSetUpPr fitToPage="1"/>
  </sheetPr>
  <dimension ref="A1:G79"/>
  <sheetViews>
    <sheetView tabSelected="1" topLeftCell="A46" zoomScale="85" zoomScaleNormal="85" workbookViewId="0">
      <selection activeCell="A64" sqref="A64"/>
    </sheetView>
  </sheetViews>
  <sheetFormatPr baseColWidth="10" defaultColWidth="11.42578125" defaultRowHeight="15"/>
  <cols>
    <col min="1" max="1" width="74.7109375" customWidth="1"/>
    <col min="2" max="2" width="8.28515625" bestFit="1" customWidth="1"/>
    <col min="3" max="3" width="11.7109375" bestFit="1" customWidth="1"/>
    <col min="4" max="4" width="47.28515625" customWidth="1"/>
    <col min="5" max="5" width="19.5703125" customWidth="1"/>
    <col min="6" max="6" width="22.85546875" customWidth="1"/>
  </cols>
  <sheetData>
    <row r="1" spans="1:6" ht="18.75" customHeight="1">
      <c r="A1" s="81" t="s">
        <v>0</v>
      </c>
      <c r="B1" s="82"/>
      <c r="C1" s="82"/>
      <c r="D1" s="82"/>
      <c r="E1" s="83"/>
      <c r="F1" s="4"/>
    </row>
    <row r="2" spans="1:6" ht="15.75" customHeight="1">
      <c r="A2" s="26" t="s">
        <v>1</v>
      </c>
      <c r="B2" s="5"/>
      <c r="C2" s="27" t="s">
        <v>2</v>
      </c>
      <c r="D2" s="6"/>
      <c r="E2" s="7"/>
      <c r="F2" s="8"/>
    </row>
    <row r="3" spans="1:6" ht="99.75" customHeight="1" thickBot="1">
      <c r="A3" s="28" t="s">
        <v>3</v>
      </c>
      <c r="B3" s="84" t="s">
        <v>83</v>
      </c>
      <c r="C3" s="85"/>
      <c r="D3" s="85"/>
      <c r="E3" s="86"/>
      <c r="F3" s="9"/>
    </row>
    <row r="4" spans="1:6">
      <c r="A4" s="50"/>
      <c r="B4" s="11"/>
      <c r="C4" s="11"/>
      <c r="D4" s="11"/>
      <c r="E4" s="11"/>
      <c r="F4" s="12"/>
    </row>
    <row r="5" spans="1:6">
      <c r="A5" s="51"/>
      <c r="B5" s="31"/>
      <c r="C5" s="31"/>
      <c r="D5" s="31"/>
      <c r="E5" s="31"/>
      <c r="F5" s="1"/>
    </row>
    <row r="6" spans="1:6">
      <c r="A6" s="51"/>
      <c r="B6" s="79" t="s">
        <v>4</v>
      </c>
      <c r="C6" s="79"/>
      <c r="D6" s="49"/>
      <c r="E6" s="3" t="s">
        <v>5</v>
      </c>
      <c r="F6" s="52"/>
    </row>
    <row r="7" spans="1:6">
      <c r="A7" s="51"/>
      <c r="B7" s="79" t="s">
        <v>6</v>
      </c>
      <c r="C7" s="79"/>
      <c r="D7" s="49"/>
      <c r="E7" s="3" t="s">
        <v>7</v>
      </c>
      <c r="F7" s="52"/>
    </row>
    <row r="8" spans="1:6">
      <c r="A8" s="51"/>
      <c r="B8" s="79" t="s">
        <v>8</v>
      </c>
      <c r="C8" s="79"/>
      <c r="D8" s="49"/>
      <c r="E8" s="3" t="s">
        <v>9</v>
      </c>
      <c r="F8" s="52"/>
    </row>
    <row r="9" spans="1:6">
      <c r="A9" s="51"/>
      <c r="B9" s="80" t="s">
        <v>10</v>
      </c>
      <c r="C9" s="80"/>
      <c r="D9" s="60"/>
      <c r="E9" s="61"/>
      <c r="F9" s="62"/>
    </row>
    <row r="10" spans="1:6">
      <c r="A10" s="51"/>
      <c r="B10" s="31"/>
      <c r="C10" s="31"/>
      <c r="D10" s="53"/>
      <c r="E10" s="54"/>
      <c r="F10" s="2"/>
    </row>
    <row r="11" spans="1:6" ht="15.75" thickBot="1">
      <c r="A11" s="55"/>
      <c r="B11" s="56"/>
      <c r="C11" s="56"/>
      <c r="D11" s="56"/>
      <c r="E11" s="56"/>
      <c r="F11" s="57"/>
    </row>
    <row r="12" spans="1:6" ht="74.25" customHeight="1" thickBot="1">
      <c r="A12" s="34" t="s">
        <v>11</v>
      </c>
      <c r="B12" s="34" t="s">
        <v>12</v>
      </c>
      <c r="C12" s="35" t="s">
        <v>13</v>
      </c>
      <c r="D12" s="35" t="s">
        <v>14</v>
      </c>
      <c r="E12" s="35" t="s">
        <v>15</v>
      </c>
      <c r="F12" s="36" t="s">
        <v>16</v>
      </c>
    </row>
    <row r="13" spans="1:6">
      <c r="A13" s="37" t="s">
        <v>17</v>
      </c>
      <c r="B13" s="20"/>
      <c r="C13" s="21"/>
      <c r="D13" s="47"/>
      <c r="E13" s="22"/>
      <c r="F13" s="58"/>
    </row>
    <row r="14" spans="1:6" ht="30">
      <c r="A14" s="38" t="s">
        <v>84</v>
      </c>
      <c r="B14" s="10" t="s">
        <v>18</v>
      </c>
      <c r="C14" s="24">
        <v>40</v>
      </c>
      <c r="D14" s="13"/>
      <c r="E14" s="14">
        <f>+C14*D14</f>
        <v>0</v>
      </c>
      <c r="F14" s="59"/>
    </row>
    <row r="15" spans="1:6" ht="30">
      <c r="A15" s="38" t="s">
        <v>19</v>
      </c>
      <c r="B15" s="10" t="s">
        <v>20</v>
      </c>
      <c r="C15" s="24">
        <v>16</v>
      </c>
      <c r="D15" s="13"/>
      <c r="E15" s="14">
        <f t="shared" ref="E15:E64" si="0">+C15*D15</f>
        <v>0</v>
      </c>
      <c r="F15" s="59"/>
    </row>
    <row r="16" spans="1:6" ht="45">
      <c r="A16" s="38" t="s">
        <v>21</v>
      </c>
      <c r="B16" s="10" t="s">
        <v>20</v>
      </c>
      <c r="C16" s="24">
        <v>17</v>
      </c>
      <c r="D16" s="13"/>
      <c r="E16" s="14">
        <f t="shared" si="0"/>
        <v>0</v>
      </c>
      <c r="F16" s="59"/>
    </row>
    <row r="17" spans="1:6" ht="45">
      <c r="A17" s="38" t="s">
        <v>22</v>
      </c>
      <c r="B17" s="10" t="s">
        <v>20</v>
      </c>
      <c r="C17" s="24">
        <v>17</v>
      </c>
      <c r="D17" s="13"/>
      <c r="E17" s="14">
        <f t="shared" si="0"/>
        <v>0</v>
      </c>
      <c r="F17" s="59"/>
    </row>
    <row r="18" spans="1:6" ht="48.75" customHeight="1">
      <c r="A18" s="38" t="s">
        <v>23</v>
      </c>
      <c r="B18" s="10" t="s">
        <v>20</v>
      </c>
      <c r="C18" s="24">
        <v>3</v>
      </c>
      <c r="D18" s="13"/>
      <c r="E18" s="14">
        <f t="shared" si="0"/>
        <v>0</v>
      </c>
      <c r="F18" s="59"/>
    </row>
    <row r="19" spans="1:6" ht="30">
      <c r="A19" s="38" t="s">
        <v>85</v>
      </c>
      <c r="B19" s="10" t="s">
        <v>20</v>
      </c>
      <c r="C19" s="24">
        <v>3</v>
      </c>
      <c r="D19" s="13"/>
      <c r="E19" s="14">
        <f t="shared" si="0"/>
        <v>0</v>
      </c>
      <c r="F19" s="59"/>
    </row>
    <row r="20" spans="1:6">
      <c r="A20" s="38" t="s">
        <v>24</v>
      </c>
      <c r="B20" s="10" t="s">
        <v>20</v>
      </c>
      <c r="C20" s="24">
        <v>4</v>
      </c>
      <c r="D20" s="13"/>
      <c r="E20" s="14">
        <f t="shared" si="0"/>
        <v>0</v>
      </c>
      <c r="F20" s="59"/>
    </row>
    <row r="21" spans="1:6">
      <c r="A21" s="38" t="s">
        <v>25</v>
      </c>
      <c r="B21" s="10" t="s">
        <v>20</v>
      </c>
      <c r="C21" s="24">
        <v>3</v>
      </c>
      <c r="D21" s="13"/>
      <c r="E21" s="14">
        <f t="shared" si="0"/>
        <v>0</v>
      </c>
      <c r="F21" s="59"/>
    </row>
    <row r="22" spans="1:6">
      <c r="A22" s="38" t="s">
        <v>26</v>
      </c>
      <c r="B22" s="10" t="s">
        <v>20</v>
      </c>
      <c r="C22" s="24">
        <v>3</v>
      </c>
      <c r="D22" s="13"/>
      <c r="E22" s="14">
        <f t="shared" si="0"/>
        <v>0</v>
      </c>
      <c r="F22" s="59"/>
    </row>
    <row r="23" spans="1:6">
      <c r="A23" s="38" t="s">
        <v>27</v>
      </c>
      <c r="B23" s="10" t="s">
        <v>20</v>
      </c>
      <c r="C23" s="24">
        <v>7</v>
      </c>
      <c r="D23" s="13"/>
      <c r="E23" s="14">
        <f t="shared" si="0"/>
        <v>0</v>
      </c>
      <c r="F23" s="59"/>
    </row>
    <row r="24" spans="1:6" ht="30">
      <c r="A24" s="38" t="s">
        <v>28</v>
      </c>
      <c r="B24" s="10" t="s">
        <v>29</v>
      </c>
      <c r="C24" s="24">
        <v>1</v>
      </c>
      <c r="D24" s="13"/>
      <c r="E24" s="14">
        <f t="shared" si="0"/>
        <v>0</v>
      </c>
      <c r="F24" s="59"/>
    </row>
    <row r="25" spans="1:6">
      <c r="A25" s="39" t="s">
        <v>30</v>
      </c>
      <c r="B25" s="15"/>
      <c r="C25" s="16"/>
      <c r="D25" s="48"/>
      <c r="E25" s="17"/>
      <c r="F25" s="59"/>
    </row>
    <row r="26" spans="1:6">
      <c r="A26" s="38" t="s">
        <v>31</v>
      </c>
      <c r="B26" s="10" t="s">
        <v>32</v>
      </c>
      <c r="C26" s="24">
        <v>21</v>
      </c>
      <c r="D26" s="13"/>
      <c r="E26" s="14">
        <f t="shared" si="0"/>
        <v>0</v>
      </c>
      <c r="F26" s="59"/>
    </row>
    <row r="27" spans="1:6" ht="30">
      <c r="A27" s="38" t="s">
        <v>33</v>
      </c>
      <c r="B27" s="10" t="s">
        <v>34</v>
      </c>
      <c r="C27" s="24">
        <v>8</v>
      </c>
      <c r="D27" s="13"/>
      <c r="E27" s="14">
        <f t="shared" si="0"/>
        <v>0</v>
      </c>
      <c r="F27" s="59"/>
    </row>
    <row r="28" spans="1:6" ht="30">
      <c r="A28" s="38" t="s">
        <v>35</v>
      </c>
      <c r="B28" s="10" t="s">
        <v>34</v>
      </c>
      <c r="C28" s="24">
        <v>8</v>
      </c>
      <c r="D28" s="13"/>
      <c r="E28" s="14">
        <f t="shared" si="0"/>
        <v>0</v>
      </c>
      <c r="F28" s="59"/>
    </row>
    <row r="29" spans="1:6">
      <c r="A29" s="40" t="s">
        <v>24</v>
      </c>
      <c r="B29" s="10" t="s">
        <v>34</v>
      </c>
      <c r="C29" s="24">
        <v>1</v>
      </c>
      <c r="D29" s="13"/>
      <c r="E29" s="14">
        <f t="shared" si="0"/>
        <v>0</v>
      </c>
      <c r="F29" s="59"/>
    </row>
    <row r="30" spans="1:6">
      <c r="A30" s="41" t="s">
        <v>36</v>
      </c>
      <c r="B30" s="10" t="s">
        <v>34</v>
      </c>
      <c r="C30" s="24">
        <v>1</v>
      </c>
      <c r="D30" s="13"/>
      <c r="E30" s="14">
        <f t="shared" si="0"/>
        <v>0</v>
      </c>
      <c r="F30" s="59"/>
    </row>
    <row r="31" spans="1:6">
      <c r="A31" s="38" t="s">
        <v>37</v>
      </c>
      <c r="B31" s="10" t="s">
        <v>32</v>
      </c>
      <c r="C31" s="24">
        <v>2</v>
      </c>
      <c r="D31" s="13"/>
      <c r="E31" s="14">
        <f t="shared" si="0"/>
        <v>0</v>
      </c>
      <c r="F31" s="59"/>
    </row>
    <row r="32" spans="1:6">
      <c r="A32" s="39" t="s">
        <v>38</v>
      </c>
      <c r="B32" s="15"/>
      <c r="C32" s="16"/>
      <c r="D32" s="48"/>
      <c r="E32" s="17"/>
      <c r="F32" s="59"/>
    </row>
    <row r="33" spans="1:6" ht="30">
      <c r="A33" s="38" t="s">
        <v>39</v>
      </c>
      <c r="B33" s="10" t="s">
        <v>40</v>
      </c>
      <c r="C33" s="25">
        <v>22</v>
      </c>
      <c r="D33" s="13"/>
      <c r="E33" s="14">
        <f t="shared" si="0"/>
        <v>0</v>
      </c>
      <c r="F33" s="59"/>
    </row>
    <row r="34" spans="1:6" ht="30">
      <c r="A34" s="42" t="s">
        <v>41</v>
      </c>
      <c r="B34" s="10" t="s">
        <v>42</v>
      </c>
      <c r="C34" s="25">
        <v>8</v>
      </c>
      <c r="D34" s="13"/>
      <c r="E34" s="14">
        <f t="shared" si="0"/>
        <v>0</v>
      </c>
      <c r="F34" s="59"/>
    </row>
    <row r="35" spans="1:6" ht="45">
      <c r="A35" s="38" t="s">
        <v>43</v>
      </c>
      <c r="B35" s="10" t="s">
        <v>42</v>
      </c>
      <c r="C35" s="25">
        <v>2</v>
      </c>
      <c r="D35" s="13"/>
      <c r="E35" s="14">
        <f t="shared" si="0"/>
        <v>0</v>
      </c>
      <c r="F35" s="59"/>
    </row>
    <row r="36" spans="1:6" ht="45">
      <c r="A36" s="38" t="s">
        <v>44</v>
      </c>
      <c r="B36" s="10" t="s">
        <v>42</v>
      </c>
      <c r="C36" s="25">
        <v>1</v>
      </c>
      <c r="D36" s="13"/>
      <c r="E36" s="14">
        <f t="shared" si="0"/>
        <v>0</v>
      </c>
      <c r="F36" s="59"/>
    </row>
    <row r="37" spans="1:6" ht="30">
      <c r="A37" s="38" t="s">
        <v>45</v>
      </c>
      <c r="B37" s="10" t="s">
        <v>42</v>
      </c>
      <c r="C37" s="25">
        <v>1</v>
      </c>
      <c r="D37" s="13"/>
      <c r="E37" s="14">
        <f t="shared" si="0"/>
        <v>0</v>
      </c>
      <c r="F37" s="59"/>
    </row>
    <row r="38" spans="1:6">
      <c r="A38" s="38" t="s">
        <v>24</v>
      </c>
      <c r="B38" s="10" t="s">
        <v>42</v>
      </c>
      <c r="C38" s="25">
        <v>2</v>
      </c>
      <c r="D38" s="13"/>
      <c r="E38" s="14">
        <f t="shared" si="0"/>
        <v>0</v>
      </c>
      <c r="F38" s="59"/>
    </row>
    <row r="39" spans="1:6">
      <c r="A39" s="38" t="s">
        <v>46</v>
      </c>
      <c r="B39" s="10" t="s">
        <v>42</v>
      </c>
      <c r="C39" s="25">
        <v>1</v>
      </c>
      <c r="D39" s="13"/>
      <c r="E39" s="14">
        <f t="shared" si="0"/>
        <v>0</v>
      </c>
      <c r="F39" s="59"/>
    </row>
    <row r="40" spans="1:6">
      <c r="A40" s="38" t="s">
        <v>47</v>
      </c>
      <c r="B40" s="10" t="s">
        <v>42</v>
      </c>
      <c r="C40" s="25">
        <v>1</v>
      </c>
      <c r="D40" s="13"/>
      <c r="E40" s="14">
        <f t="shared" si="0"/>
        <v>0</v>
      </c>
      <c r="F40" s="59"/>
    </row>
    <row r="41" spans="1:6">
      <c r="A41" s="38" t="s">
        <v>48</v>
      </c>
      <c r="B41" s="10" t="s">
        <v>42</v>
      </c>
      <c r="C41" s="25">
        <v>4</v>
      </c>
      <c r="D41" s="13"/>
      <c r="E41" s="14">
        <f t="shared" si="0"/>
        <v>0</v>
      </c>
      <c r="F41" s="59"/>
    </row>
    <row r="42" spans="1:6" ht="30">
      <c r="A42" s="38" t="s">
        <v>49</v>
      </c>
      <c r="B42" s="10" t="s">
        <v>50</v>
      </c>
      <c r="C42" s="25">
        <v>1</v>
      </c>
      <c r="D42" s="13"/>
      <c r="E42" s="14">
        <f t="shared" si="0"/>
        <v>0</v>
      </c>
      <c r="F42" s="59"/>
    </row>
    <row r="43" spans="1:6">
      <c r="A43" s="39" t="s">
        <v>51</v>
      </c>
      <c r="B43" s="15"/>
      <c r="C43" s="16"/>
      <c r="D43" s="48"/>
      <c r="E43" s="17"/>
      <c r="F43" s="59"/>
    </row>
    <row r="44" spans="1:6" ht="30">
      <c r="A44" s="38" t="s">
        <v>52</v>
      </c>
      <c r="B44" s="10" t="s">
        <v>40</v>
      </c>
      <c r="C44" s="25">
        <v>28</v>
      </c>
      <c r="D44" s="13"/>
      <c r="E44" s="14">
        <f t="shared" si="0"/>
        <v>0</v>
      </c>
      <c r="F44" s="59"/>
    </row>
    <row r="45" spans="1:6" ht="30">
      <c r="A45" s="43" t="s">
        <v>53</v>
      </c>
      <c r="B45" s="10" t="s">
        <v>42</v>
      </c>
      <c r="C45" s="25">
        <v>9</v>
      </c>
      <c r="D45" s="13"/>
      <c r="E45" s="14">
        <f t="shared" si="0"/>
        <v>0</v>
      </c>
      <c r="F45" s="59"/>
    </row>
    <row r="46" spans="1:6" ht="45">
      <c r="A46" s="38" t="s">
        <v>54</v>
      </c>
      <c r="B46" s="10" t="s">
        <v>42</v>
      </c>
      <c r="C46" s="25">
        <v>3</v>
      </c>
      <c r="D46" s="13"/>
      <c r="E46" s="14">
        <f t="shared" si="0"/>
        <v>0</v>
      </c>
      <c r="F46" s="59"/>
    </row>
    <row r="47" spans="1:6" ht="45">
      <c r="A47" s="38" t="s">
        <v>55</v>
      </c>
      <c r="B47" s="10" t="s">
        <v>42</v>
      </c>
      <c r="C47" s="25">
        <v>7</v>
      </c>
      <c r="D47" s="13"/>
      <c r="E47" s="14">
        <f t="shared" si="0"/>
        <v>0</v>
      </c>
      <c r="F47" s="59"/>
    </row>
    <row r="48" spans="1:6">
      <c r="A48" s="38" t="s">
        <v>24</v>
      </c>
      <c r="B48" s="10" t="s">
        <v>42</v>
      </c>
      <c r="C48" s="25">
        <v>11</v>
      </c>
      <c r="D48" s="13"/>
      <c r="E48" s="14">
        <f t="shared" si="0"/>
        <v>0</v>
      </c>
      <c r="F48" s="59"/>
    </row>
    <row r="49" spans="1:6">
      <c r="A49" s="38" t="s">
        <v>56</v>
      </c>
      <c r="B49" s="10" t="s">
        <v>42</v>
      </c>
      <c r="C49" s="25">
        <v>3</v>
      </c>
      <c r="D49" s="13"/>
      <c r="E49" s="14">
        <f t="shared" si="0"/>
        <v>0</v>
      </c>
      <c r="F49" s="59"/>
    </row>
    <row r="50" spans="1:6">
      <c r="A50" s="38" t="s">
        <v>36</v>
      </c>
      <c r="B50" s="10" t="s">
        <v>42</v>
      </c>
      <c r="C50" s="25">
        <v>2</v>
      </c>
      <c r="D50" s="13"/>
      <c r="E50" s="14">
        <f t="shared" si="0"/>
        <v>0</v>
      </c>
      <c r="F50" s="59"/>
    </row>
    <row r="51" spans="1:6" ht="30">
      <c r="A51" s="38" t="s">
        <v>57</v>
      </c>
      <c r="B51" s="10" t="s">
        <v>50</v>
      </c>
      <c r="C51" s="25">
        <v>1</v>
      </c>
      <c r="D51" s="13"/>
      <c r="E51" s="14">
        <f t="shared" si="0"/>
        <v>0</v>
      </c>
      <c r="F51" s="59"/>
    </row>
    <row r="52" spans="1:6">
      <c r="A52" s="42" t="s">
        <v>58</v>
      </c>
      <c r="B52" s="10" t="s">
        <v>42</v>
      </c>
      <c r="C52" s="25">
        <v>1</v>
      </c>
      <c r="D52" s="13"/>
      <c r="E52" s="14">
        <f t="shared" si="0"/>
        <v>0</v>
      </c>
      <c r="F52" s="59"/>
    </row>
    <row r="53" spans="1:6">
      <c r="A53" s="39" t="s">
        <v>59</v>
      </c>
      <c r="B53" s="15"/>
      <c r="C53" s="16"/>
      <c r="D53" s="48"/>
      <c r="E53" s="17"/>
      <c r="F53" s="59"/>
    </row>
    <row r="54" spans="1:6" ht="30">
      <c r="A54" s="42" t="s">
        <v>60</v>
      </c>
      <c r="B54" s="10" t="s">
        <v>42</v>
      </c>
      <c r="C54" s="25">
        <v>1</v>
      </c>
      <c r="D54" s="13"/>
      <c r="E54" s="14">
        <f t="shared" si="0"/>
        <v>0</v>
      </c>
      <c r="F54" s="59"/>
    </row>
    <row r="55" spans="1:6" ht="30">
      <c r="A55" s="42" t="s">
        <v>61</v>
      </c>
      <c r="B55" s="10" t="s">
        <v>42</v>
      </c>
      <c r="C55" s="25">
        <v>2</v>
      </c>
      <c r="D55" s="13"/>
      <c r="E55" s="14">
        <f t="shared" si="0"/>
        <v>0</v>
      </c>
      <c r="F55" s="59"/>
    </row>
    <row r="56" spans="1:6" ht="30">
      <c r="A56" s="42" t="s">
        <v>62</v>
      </c>
      <c r="B56" s="10" t="s">
        <v>42</v>
      </c>
      <c r="C56" s="25">
        <v>2</v>
      </c>
      <c r="D56" s="13"/>
      <c r="E56" s="14">
        <f t="shared" si="0"/>
        <v>0</v>
      </c>
      <c r="F56" s="59"/>
    </row>
    <row r="57" spans="1:6">
      <c r="A57" s="42" t="s">
        <v>63</v>
      </c>
      <c r="B57" s="10" t="s">
        <v>42</v>
      </c>
      <c r="C57" s="25">
        <v>2</v>
      </c>
      <c r="D57" s="13"/>
      <c r="E57" s="14">
        <f t="shared" si="0"/>
        <v>0</v>
      </c>
      <c r="F57" s="59"/>
    </row>
    <row r="58" spans="1:6">
      <c r="A58" s="42" t="s">
        <v>64</v>
      </c>
      <c r="B58" s="10" t="s">
        <v>42</v>
      </c>
      <c r="C58" s="25">
        <v>2</v>
      </c>
      <c r="D58" s="13"/>
      <c r="E58" s="14">
        <f t="shared" si="0"/>
        <v>0</v>
      </c>
      <c r="F58" s="59"/>
    </row>
    <row r="59" spans="1:6" ht="30">
      <c r="A59" s="42" t="s">
        <v>65</v>
      </c>
      <c r="B59" s="10" t="s">
        <v>40</v>
      </c>
      <c r="C59" s="25">
        <v>10</v>
      </c>
      <c r="D59" s="13"/>
      <c r="E59" s="14">
        <f t="shared" si="0"/>
        <v>0</v>
      </c>
      <c r="F59" s="59"/>
    </row>
    <row r="60" spans="1:6">
      <c r="A60" s="42" t="s">
        <v>66</v>
      </c>
      <c r="B60" s="10" t="s">
        <v>20</v>
      </c>
      <c r="C60" s="25">
        <v>6</v>
      </c>
      <c r="D60" s="13"/>
      <c r="E60" s="14">
        <f t="shared" si="0"/>
        <v>0</v>
      </c>
      <c r="F60" s="59"/>
    </row>
    <row r="61" spans="1:6">
      <c r="A61" s="42" t="s">
        <v>67</v>
      </c>
      <c r="B61" s="10" t="s">
        <v>18</v>
      </c>
      <c r="C61" s="25">
        <v>5</v>
      </c>
      <c r="D61" s="13"/>
      <c r="E61" s="14">
        <f t="shared" si="0"/>
        <v>0</v>
      </c>
      <c r="F61" s="59"/>
    </row>
    <row r="62" spans="1:6">
      <c r="A62" s="39" t="s">
        <v>68</v>
      </c>
      <c r="B62" s="15"/>
      <c r="C62" s="16"/>
      <c r="D62" s="48"/>
      <c r="E62" s="17"/>
      <c r="F62" s="59"/>
    </row>
    <row r="63" spans="1:6" ht="30">
      <c r="A63" s="42" t="s">
        <v>69</v>
      </c>
      <c r="B63" s="10" t="s">
        <v>42</v>
      </c>
      <c r="C63" s="23">
        <v>1</v>
      </c>
      <c r="D63" s="13"/>
      <c r="E63" s="14">
        <f t="shared" si="0"/>
        <v>0</v>
      </c>
      <c r="F63" s="59"/>
    </row>
    <row r="64" spans="1:6">
      <c r="A64" s="42" t="s">
        <v>70</v>
      </c>
      <c r="B64" s="10" t="s">
        <v>42</v>
      </c>
      <c r="C64" s="23">
        <v>1</v>
      </c>
      <c r="D64" s="13"/>
      <c r="E64" s="14">
        <f t="shared" si="0"/>
        <v>0</v>
      </c>
      <c r="F64" s="59"/>
    </row>
    <row r="65" spans="1:7" ht="15.75">
      <c r="A65" s="77" t="s">
        <v>71</v>
      </c>
      <c r="B65" s="78"/>
      <c r="C65" s="78"/>
      <c r="D65" s="78"/>
      <c r="E65" s="18">
        <f>SUM(E13:E64)</f>
        <v>0</v>
      </c>
      <c r="F65" s="44">
        <v>70918250</v>
      </c>
    </row>
    <row r="66" spans="1:7" ht="15.75">
      <c r="A66" s="77" t="s">
        <v>72</v>
      </c>
      <c r="B66" s="78"/>
      <c r="C66" s="78"/>
      <c r="D66" s="78"/>
      <c r="E66" s="19">
        <f>+E65*19%</f>
        <v>0</v>
      </c>
      <c r="F66" s="44">
        <f>(F65*0.19)</f>
        <v>13474467.5</v>
      </c>
    </row>
    <row r="67" spans="1:7" ht="16.5" thickBot="1">
      <c r="A67" s="69" t="s">
        <v>73</v>
      </c>
      <c r="B67" s="70"/>
      <c r="C67" s="70"/>
      <c r="D67" s="70"/>
      <c r="E67" s="45">
        <f>+E66+E65</f>
        <v>0</v>
      </c>
      <c r="F67" s="46">
        <f>(F65+F66)</f>
        <v>84392717.5</v>
      </c>
    </row>
    <row r="68" spans="1:7">
      <c r="A68" s="32"/>
      <c r="B68" s="31"/>
      <c r="C68" s="31"/>
      <c r="D68" s="31"/>
      <c r="E68" s="31"/>
      <c r="F68" s="33"/>
    </row>
    <row r="69" spans="1:7" ht="15" customHeight="1">
      <c r="A69" s="71" t="s">
        <v>74</v>
      </c>
      <c r="B69" s="72"/>
      <c r="C69" s="72"/>
      <c r="D69" s="72"/>
      <c r="E69" s="72"/>
      <c r="F69" s="73"/>
      <c r="G69" s="30"/>
    </row>
    <row r="70" spans="1:7">
      <c r="A70" s="71"/>
      <c r="B70" s="72"/>
      <c r="C70" s="72"/>
      <c r="D70" s="72"/>
      <c r="E70" s="72"/>
      <c r="F70" s="73"/>
      <c r="G70" s="30"/>
    </row>
    <row r="71" spans="1:7">
      <c r="A71" s="74" t="s">
        <v>75</v>
      </c>
      <c r="B71" s="75"/>
      <c r="C71" s="75"/>
      <c r="D71" s="75"/>
      <c r="E71" s="75"/>
      <c r="F71" s="76"/>
      <c r="G71" s="30"/>
    </row>
    <row r="72" spans="1:7">
      <c r="A72" s="63" t="s">
        <v>76</v>
      </c>
      <c r="B72" s="64"/>
      <c r="C72" s="64"/>
      <c r="D72" s="64"/>
      <c r="E72" s="64"/>
      <c r="F72" s="65"/>
      <c r="G72" s="30"/>
    </row>
    <row r="73" spans="1:7">
      <c r="A73" s="63" t="s">
        <v>77</v>
      </c>
      <c r="B73" s="64"/>
      <c r="C73" s="64"/>
      <c r="D73" s="64"/>
      <c r="E73" s="64"/>
      <c r="F73" s="65"/>
      <c r="G73" s="30"/>
    </row>
    <row r="74" spans="1:7" ht="24" customHeight="1">
      <c r="A74" s="63" t="s">
        <v>78</v>
      </c>
      <c r="B74" s="64"/>
      <c r="C74" s="64"/>
      <c r="D74" s="64"/>
      <c r="E74" s="64"/>
      <c r="F74" s="65"/>
      <c r="G74" s="30"/>
    </row>
    <row r="75" spans="1:7">
      <c r="A75" s="63" t="s">
        <v>79</v>
      </c>
      <c r="B75" s="64"/>
      <c r="C75" s="64"/>
      <c r="D75" s="64"/>
      <c r="E75" s="64"/>
      <c r="F75" s="65"/>
      <c r="G75" s="30"/>
    </row>
    <row r="76" spans="1:7" ht="51" customHeight="1">
      <c r="A76" s="63" t="s">
        <v>80</v>
      </c>
      <c r="B76" s="64"/>
      <c r="C76" s="64"/>
      <c r="D76" s="64"/>
      <c r="E76" s="64"/>
      <c r="F76" s="65"/>
      <c r="G76" s="30"/>
    </row>
    <row r="77" spans="1:7">
      <c r="A77" s="74" t="s">
        <v>81</v>
      </c>
      <c r="B77" s="75"/>
      <c r="C77" s="75"/>
      <c r="D77" s="75"/>
      <c r="E77" s="75"/>
      <c r="F77" s="76"/>
      <c r="G77" s="30"/>
    </row>
    <row r="78" spans="1:7" ht="28.5" customHeight="1">
      <c r="A78" s="66" t="s">
        <v>82</v>
      </c>
      <c r="B78" s="67"/>
      <c r="C78" s="67"/>
      <c r="D78" s="67"/>
      <c r="E78" s="67"/>
      <c r="F78" s="68"/>
      <c r="G78" s="30"/>
    </row>
    <row r="79" spans="1:7">
      <c r="A79" s="29"/>
      <c r="B79" s="29"/>
      <c r="C79" s="29"/>
      <c r="D79" s="29"/>
      <c r="E79" s="29"/>
      <c r="F79" s="29"/>
      <c r="G79" s="30"/>
    </row>
  </sheetData>
  <protectedRanges>
    <protectedRange sqref="E9:E10" name="DATOS2"/>
    <protectedRange sqref="D13:D64" name="VALORES UNITARIOS"/>
  </protectedRanges>
  <mergeCells count="20">
    <mergeCell ref="B6:C6"/>
    <mergeCell ref="B7:C7"/>
    <mergeCell ref="B8:C8"/>
    <mergeCell ref="B9:C9"/>
    <mergeCell ref="A1:E1"/>
    <mergeCell ref="B3:E3"/>
    <mergeCell ref="F13:F64"/>
    <mergeCell ref="D9:F9"/>
    <mergeCell ref="A75:F75"/>
    <mergeCell ref="A76:F76"/>
    <mergeCell ref="A78:F78"/>
    <mergeCell ref="A67:D67"/>
    <mergeCell ref="A69:F70"/>
    <mergeCell ref="A71:F71"/>
    <mergeCell ref="A72:F72"/>
    <mergeCell ref="A73:F73"/>
    <mergeCell ref="A74:F74"/>
    <mergeCell ref="A66:D66"/>
    <mergeCell ref="A65:D65"/>
    <mergeCell ref="A77:F77"/>
  </mergeCells>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Alejandra Rivera</cp:lastModifiedBy>
  <cp:revision/>
  <dcterms:created xsi:type="dcterms:W3CDTF">2021-11-25T13:58:16Z</dcterms:created>
  <dcterms:modified xsi:type="dcterms:W3CDTF">2022-04-05T17:19:31Z</dcterms:modified>
  <cp:category/>
  <cp:contentStatus/>
</cp:coreProperties>
</file>