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A ISABEL\SSG-2022 MARIA ISABEL\CONTRATOS\PROCESO ASEO\"/>
    </mc:Choice>
  </mc:AlternateContent>
  <xr:revisionPtr revIDLastSave="0" documentId="13_ncr:1_{85A2E68F-400A-4304-9161-3F903260CCD5}" xr6:coauthVersionLast="36" xr6:coauthVersionMax="36" xr10:uidLastSave="{00000000-0000-0000-0000-000000000000}"/>
  <bookViews>
    <workbookView xWindow="0" yWindow="0" windowWidth="9840" windowHeight="4455" xr2:uid="{5ABD57FD-EF1C-482B-B73B-A942576C863B}"/>
  </bookViews>
  <sheets>
    <sheet name="Matriz de Riesgos Contratacion" sheetId="1" r:id="rId1"/>
  </sheets>
  <definedNames>
    <definedName name="_xlnm._FilterDatabase" localSheetId="0" hidden="1">'Matriz de Riesgos Contratacion'!$A$17:$AD$25</definedName>
    <definedName name="_xlnm.Print_Area" localSheetId="0">'Matriz de Riesgos Contratacion'!$A$1:$AD$30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W20" i="1" l="1"/>
  <c r="W22" i="1"/>
  <c r="W23" i="1"/>
  <c r="W24" i="1"/>
  <c r="W21" i="1"/>
  <c r="W25" i="1"/>
  <c r="W26" i="1"/>
  <c r="W27" i="1"/>
  <c r="N23" i="1"/>
  <c r="N24" i="1"/>
  <c r="N21" i="1"/>
  <c r="N25" i="1"/>
  <c r="N26" i="1"/>
  <c r="N27" i="1"/>
  <c r="N20" i="1"/>
  <c r="O20" i="1" s="1"/>
  <c r="N22" i="1"/>
  <c r="O24" i="1" l="1"/>
  <c r="X27" i="1" l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1" i="1"/>
  <c r="V21" i="1"/>
  <c r="T21" i="1"/>
  <c r="O21" i="1"/>
  <c r="M21" i="1"/>
  <c r="K21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0" i="1"/>
  <c r="V20" i="1"/>
  <c r="T20" i="1"/>
  <c r="M20" i="1"/>
  <c r="K20" i="1"/>
</calcChain>
</file>

<file path=xl/sharedStrings.xml><?xml version="1.0" encoding="utf-8"?>
<sst xmlns="http://schemas.openxmlformats.org/spreadsheetml/2006/main" count="147" uniqueCount="102">
  <si>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</si>
  <si>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</si>
  <si>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</si>
  <si>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</si>
  <si>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</si>
  <si>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</si>
  <si>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</si>
  <si>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</si>
  <si>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</si>
  <si>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</si>
  <si>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</si>
  <si>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</si>
  <si>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</si>
  <si>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</si>
  <si>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</si>
  <si>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</si>
  <si>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</si>
  <si>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</si>
  <si>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</si>
  <si>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</si>
  <si>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</si>
  <si>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</si>
  <si>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</si>
  <si>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</si>
  <si>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</si>
  <si>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</si>
  <si>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</si>
  <si>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</si>
  <si>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</si>
  <si>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</si>
  <si>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</si>
  <si>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</si>
  <si>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>Universidad 50% -Contratista 50%</t>
  </si>
  <si>
    <t xml:space="preserve">En la estructuración del proceso 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</si>
  <si>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</si>
  <si>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</si>
  <si>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</si>
  <si>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</si>
  <si>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</si>
  <si>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</si>
  <si>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</si>
  <si>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</si>
  <si>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</si>
  <si>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</si>
  <si>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</si>
  <si>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</si>
  <si>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</si>
  <si>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</si>
  <si>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</si>
  <si>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</si>
  <si>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</si>
  <si>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</si>
  <si>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</si>
  <si>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</si>
  <si>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</si>
  <si>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</si>
  <si>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</si>
  <si>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</si>
  <si>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</si>
  <si>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</si>
  <si>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</si>
  <si>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</si>
  <si>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</si>
  <si>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</si>
  <si>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</si>
  <si>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</si>
  <si>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</si>
  <si>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</si>
  <si>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</si>
  <si>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</si>
  <si>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</si>
  <si>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</si>
  <si>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</si>
  <si>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 xml:space="preserve">Dentro de los plazos establecidos en el cronograma </t>
  </si>
  <si>
    <t xml:space="preserve">Externo o Interno </t>
  </si>
  <si>
    <t>Financieros</t>
  </si>
  <si>
    <t>Si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</si>
  <si>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</si>
  <si>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</si>
  <si>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</si>
  <si>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</si>
  <si>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</si>
  <si>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</si>
  <si>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</si>
  <si>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</si>
  <si>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</si>
  <si>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</si>
  <si>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</si>
  <si>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</si>
  <si>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</si>
  <si>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Variaciones de precios de los insumos en el mercado</t>
  </si>
  <si>
    <t>Solicitud de liquidez</t>
  </si>
  <si>
    <t xml:space="preserve">CONTRATO DE SUMINISTRO </t>
  </si>
  <si>
    <t xml:space="preserve">
Informes de supervisión</t>
  </si>
  <si>
    <t xml:space="preserve">
“SUMINISTRO DE ELEMENTOS DE ASEO Y DESINFECCIÓN PARA LOS DIFERENTES PREDIOS DE LA UNIVERSIDAD PEDAGÓGICA NACIONAL”</t>
  </si>
  <si>
    <t>Solicitud de Garantía de Cumplimiento</t>
  </si>
  <si>
    <t xml:space="preserve">Demoras ocasionadas por paros, huelgas de naturaleza social, ajenas a la responsabilidad del  contratista  que genere demora en las entregas de los insumos </t>
  </si>
  <si>
    <t>Modificación de las especificaciones o calidad de los productos suministrados.</t>
  </si>
  <si>
    <t>Especificación de la forma de pago y las obligaciones del contratista en el proceso de selección</t>
  </si>
  <si>
    <t>Universidad 100%</t>
  </si>
  <si>
    <t xml:space="preserve">Falta de claridad en las condiciones técnicas, financieras y  jurídicas  establecidos en los términos de referencia </t>
  </si>
  <si>
    <t>La fecha de Audiencia de aclaración de términos  y revisión y asignación de riesgos previsibles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</si>
</sst>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/>
      <diagonal/>
    </border>
    <border>
      <left style="thick">
        <color rgb="FFFFFFFF"/>
      </left>
      <right style="thick">
        <color rgb="FFFFFFFF"/>
      </right>
      <top style="medium">
        <color indexed="64"/>
      </top>
      <bottom/>
      <diagonal/>
    </border>
    <border>
      <left style="thick">
        <color rgb="FFFFFFFF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textRotation="90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 applyProtection="1">
      <alignment horizontal="center" vertical="center" textRotation="90"/>
      <protection locked="0"/>
    </xf>
    <xf numFmtId="0" fontId="12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8" borderId="10" xfId="1" applyFont="1" applyFill="1" applyBorder="1" applyAlignment="1" applyProtection="1">
      <alignment horizontal="center" vertical="center" textRotation="90" wrapText="1"/>
      <protection locked="0"/>
    </xf>
    <xf numFmtId="0" fontId="10" fillId="8" borderId="10" xfId="1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 hidden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0" xfId="1" applyFont="1" applyFill="1" applyBorder="1" applyAlignment="1" applyProtection="1">
      <alignment horizontal="center" vertical="center" textRotation="90" wrapText="1"/>
      <protection locked="0"/>
    </xf>
    <xf numFmtId="0" fontId="2" fillId="7" borderId="10" xfId="1" applyFont="1" applyFill="1" applyBorder="1" applyAlignment="1" applyProtection="1">
      <alignment horizontal="center" vertical="center" textRotation="90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9" borderId="10" xfId="1" applyFont="1" applyFill="1" applyBorder="1" applyAlignment="1" applyProtection="1">
      <alignment horizontal="center" vertical="center" wrapText="1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8" fillId="5" borderId="13" xfId="1" applyFont="1" applyFill="1" applyBorder="1" applyAlignment="1" applyProtection="1">
      <alignment horizontal="center" vertical="center"/>
      <protection locked="0"/>
    </xf>
    <xf numFmtId="0" fontId="2" fillId="6" borderId="10" xfId="1" applyFont="1" applyFill="1" applyBorder="1" applyAlignment="1" applyProtection="1">
      <alignment horizontal="center" vertical="center" textRotation="90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7" borderId="10" xfId="1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62559EE9-B7FC-4F64-8119-3FC90BA0B48F}"/>
  </cellStyles>
  <dxfs count="3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6F25-1B0A-4337-8DF7-8F6B5E3B4B55}">
  <dimension ref="A1:AD62"/>
  <sheetViews>
    <sheetView tabSelected="1" view="pageBreakPreview" topLeftCell="A19" zoomScale="55" zoomScaleNormal="25" zoomScaleSheetLayoutView="55" workbookViewId="0">
      <pane xSplit="1" topLeftCell="S1" activePane="topRight" state="frozen"/>
      <selection activeCell="A19" sqref="A19"/>
      <selection pane="topRight" activeCell="AA22" sqref="AA22"/>
    </sheetView>
  </sheetViews>
  <sheetFormatPr baseColWidth="10" defaultColWidth="12.140625" defaultRowHeight="18"/>
  <cols>
    <col min="1" max="1" width="6.85546875" style="32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0" customWidth="1"/>
    <col min="11" max="11" width="27.85546875" style="30" customWidth="1"/>
    <col min="12" max="12" width="6.42578125" style="30" customWidth="1"/>
    <col min="13" max="13" width="17.85546875" style="30" customWidth="1"/>
    <col min="14" max="14" width="7.140625" style="30" customWidth="1"/>
    <col min="15" max="15" width="25.140625" style="30" customWidth="1"/>
    <col min="16" max="16" width="29.7109375" style="30" customWidth="1"/>
    <col min="17" max="17" width="14.7109375" style="6" customWidth="1"/>
    <col min="18" max="18" width="64.85546875" style="6" customWidth="1"/>
    <col min="19" max="19" width="7.140625" style="30" customWidth="1"/>
    <col min="20" max="20" width="19.42578125" style="30" customWidth="1"/>
    <col min="21" max="21" width="7.42578125" style="30" customWidth="1"/>
    <col min="22" max="22" width="21.42578125" style="30" customWidth="1"/>
    <col min="23" max="23" width="8" style="30" customWidth="1"/>
    <col min="24" max="24" width="20" style="30" customWidth="1"/>
    <col min="25" max="25" width="19.140625" style="30" customWidth="1"/>
    <col min="26" max="26" width="23.140625" style="30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0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55" t="s">
        <v>89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7"/>
      <c r="Y6" s="57"/>
      <c r="Z6" s="57"/>
      <c r="AA6" s="57"/>
      <c r="AB6" s="57"/>
      <c r="AC6" s="57"/>
      <c r="AD6" s="58"/>
    </row>
    <row r="7" spans="1:30" ht="62.25" customHeight="1">
      <c r="A7" s="59"/>
      <c r="B7" s="60"/>
      <c r="C7" s="60"/>
      <c r="D7" s="61"/>
      <c r="E7" s="61"/>
      <c r="F7" s="61"/>
      <c r="G7" s="61"/>
      <c r="H7" s="17"/>
      <c r="I7" s="17"/>
      <c r="J7" s="62" t="s">
        <v>0</v>
      </c>
      <c r="K7" s="62"/>
      <c r="L7" s="62"/>
      <c r="M7" s="62"/>
      <c r="N7" s="62"/>
      <c r="O7" s="62"/>
      <c r="P7" s="63" t="s">
        <v>92</v>
      </c>
      <c r="Q7" s="63"/>
      <c r="R7" s="63"/>
      <c r="S7" s="63"/>
      <c r="T7" s="63"/>
      <c r="U7" s="63"/>
      <c r="V7" s="18"/>
      <c r="W7" s="56"/>
      <c r="X7" s="64"/>
      <c r="Y7" s="64"/>
      <c r="Z7" s="64"/>
      <c r="AA7" s="64"/>
      <c r="AB7" s="64"/>
      <c r="AC7" s="64"/>
      <c r="AD7" s="65"/>
    </row>
    <row r="8" spans="1:30" ht="13.5" hidden="1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19"/>
      <c r="W8" s="56"/>
      <c r="X8" s="64"/>
      <c r="Y8" s="64"/>
      <c r="Z8" s="64"/>
      <c r="AA8" s="64"/>
      <c r="AB8" s="64"/>
      <c r="AC8" s="64"/>
      <c r="AD8" s="65"/>
    </row>
    <row r="9" spans="1:30" ht="13.5" hidden="1" customHeight="1">
      <c r="A9" s="68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69"/>
      <c r="X9" s="70"/>
      <c r="Y9" s="70"/>
      <c r="Z9" s="70"/>
      <c r="AA9" s="70"/>
      <c r="AB9" s="70"/>
      <c r="AC9" s="70"/>
      <c r="AD9" s="71"/>
    </row>
    <row r="10" spans="1:30" ht="30.75" customHeight="1" thickBot="1">
      <c r="A10" s="68"/>
      <c r="B10" s="62"/>
      <c r="C10" s="72"/>
      <c r="D10" s="62"/>
      <c r="E10" s="62"/>
      <c r="F10" s="62"/>
      <c r="G10" s="73" t="s">
        <v>1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22"/>
      <c r="W10" s="69"/>
      <c r="X10" s="70"/>
      <c r="Y10" s="70"/>
      <c r="Z10" s="70"/>
      <c r="AA10" s="70"/>
      <c r="AB10" s="70"/>
      <c r="AC10" s="70"/>
      <c r="AD10" s="71"/>
    </row>
    <row r="11" spans="1:30" ht="46.5" customHeight="1">
      <c r="A11" s="68"/>
      <c r="B11" s="62"/>
      <c r="C11" s="72"/>
      <c r="D11" s="23"/>
      <c r="E11" s="12"/>
      <c r="F11" s="12"/>
      <c r="G11" s="74" t="s">
        <v>94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23"/>
      <c r="W11" s="69"/>
      <c r="X11" s="70"/>
      <c r="Y11" s="70"/>
      <c r="Z11" s="70"/>
      <c r="AA11" s="70"/>
      <c r="AB11" s="70"/>
      <c r="AC11" s="70"/>
      <c r="AD11" s="71"/>
    </row>
    <row r="12" spans="1:30" ht="28.35" customHeight="1">
      <c r="A12" s="68"/>
      <c r="B12" s="24"/>
      <c r="C12" s="72"/>
      <c r="D12" s="17"/>
      <c r="E12" s="12"/>
      <c r="F12" s="12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9"/>
      <c r="V12" s="10"/>
      <c r="W12" s="69"/>
      <c r="X12" s="70"/>
      <c r="Y12" s="70"/>
      <c r="Z12" s="70"/>
      <c r="AA12" s="70"/>
      <c r="AB12" s="70"/>
      <c r="AC12" s="70"/>
      <c r="AD12" s="71"/>
    </row>
    <row r="13" spans="1:30" ht="34.35" customHeight="1" thickBot="1">
      <c r="A13" s="68"/>
      <c r="B13" s="20"/>
      <c r="C13" s="17"/>
      <c r="D13" s="17"/>
      <c r="E13" s="12"/>
      <c r="F13" s="12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25"/>
      <c r="W13" s="69"/>
      <c r="X13" s="70"/>
      <c r="Y13" s="70"/>
      <c r="Z13" s="70"/>
      <c r="AA13" s="70"/>
      <c r="AB13" s="70"/>
      <c r="AC13" s="70"/>
      <c r="AD13" s="71"/>
    </row>
    <row r="14" spans="1:30" ht="14.1" customHeight="1">
      <c r="A14" s="83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9"/>
      <c r="W14" s="69"/>
      <c r="X14" s="57"/>
      <c r="Y14" s="57"/>
      <c r="Z14" s="57"/>
      <c r="AA14" s="57"/>
      <c r="AB14" s="57"/>
      <c r="AC14" s="57"/>
      <c r="AD14" s="58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>
      <c r="A17" s="88" t="s">
        <v>2</v>
      </c>
      <c r="B17" s="89"/>
      <c r="C17" s="89"/>
      <c r="D17" s="89"/>
      <c r="E17" s="89"/>
      <c r="F17" s="89"/>
      <c r="G17" s="89"/>
      <c r="H17" s="89" t="s">
        <v>3</v>
      </c>
      <c r="I17" s="89"/>
      <c r="J17" s="89"/>
      <c r="K17" s="89"/>
      <c r="L17" s="89"/>
      <c r="M17" s="89"/>
      <c r="N17" s="89"/>
      <c r="O17" s="89"/>
      <c r="P17" s="89" t="s">
        <v>4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</row>
    <row r="18" spans="1:30" ht="30.6" customHeight="1">
      <c r="A18" s="91" t="s">
        <v>5</v>
      </c>
      <c r="B18" s="91" t="s">
        <v>6</v>
      </c>
      <c r="C18" s="91" t="s">
        <v>7</v>
      </c>
      <c r="D18" s="91" t="s">
        <v>8</v>
      </c>
      <c r="E18" s="91" t="s">
        <v>9</v>
      </c>
      <c r="F18" s="92" t="s">
        <v>10</v>
      </c>
      <c r="G18" s="92"/>
      <c r="H18" s="93" t="s">
        <v>11</v>
      </c>
      <c r="I18" s="93"/>
      <c r="J18" s="85" t="s">
        <v>12</v>
      </c>
      <c r="K18" s="85"/>
      <c r="L18" s="85" t="s">
        <v>13</v>
      </c>
      <c r="M18" s="85"/>
      <c r="N18" s="85" t="s">
        <v>14</v>
      </c>
      <c r="O18" s="85" t="s">
        <v>15</v>
      </c>
      <c r="P18" s="86" t="s">
        <v>16</v>
      </c>
      <c r="Q18" s="87" t="s">
        <v>17</v>
      </c>
      <c r="R18" s="87"/>
      <c r="S18" s="86" t="s">
        <v>18</v>
      </c>
      <c r="T18" s="86"/>
      <c r="U18" s="86"/>
      <c r="V18" s="86"/>
      <c r="W18" s="86"/>
      <c r="X18" s="86"/>
      <c r="Y18" s="86" t="s">
        <v>19</v>
      </c>
      <c r="Z18" s="86" t="s">
        <v>20</v>
      </c>
      <c r="AA18" s="86" t="s">
        <v>21</v>
      </c>
      <c r="AB18" s="86" t="s">
        <v>22</v>
      </c>
      <c r="AC18" s="86" t="s">
        <v>23</v>
      </c>
      <c r="AD18" s="86"/>
    </row>
    <row r="19" spans="1:30" ht="90.75" customHeight="1">
      <c r="A19" s="91"/>
      <c r="B19" s="91"/>
      <c r="C19" s="91"/>
      <c r="D19" s="91"/>
      <c r="E19" s="91"/>
      <c r="F19" s="92"/>
      <c r="G19" s="92"/>
      <c r="H19" s="93"/>
      <c r="I19" s="93"/>
      <c r="J19" s="85"/>
      <c r="K19" s="85"/>
      <c r="L19" s="85"/>
      <c r="M19" s="85"/>
      <c r="N19" s="85"/>
      <c r="O19" s="85"/>
      <c r="P19" s="86"/>
      <c r="Q19" s="87"/>
      <c r="R19" s="87"/>
      <c r="S19" s="84" t="s">
        <v>24</v>
      </c>
      <c r="T19" s="84"/>
      <c r="U19" s="84" t="s">
        <v>25</v>
      </c>
      <c r="V19" s="84"/>
      <c r="W19" s="50" t="s">
        <v>26</v>
      </c>
      <c r="X19" s="50" t="s">
        <v>27</v>
      </c>
      <c r="Y19" s="86"/>
      <c r="Z19" s="86"/>
      <c r="AA19" s="86"/>
      <c r="AB19" s="86"/>
      <c r="AC19" s="51" t="s">
        <v>28</v>
      </c>
      <c r="AD19" s="51" t="s">
        <v>29</v>
      </c>
    </row>
    <row r="20" spans="1:30" s="28" customFormat="1" ht="84" customHeight="1">
      <c r="A20" s="42">
        <v>1</v>
      </c>
      <c r="B20" s="45" t="s">
        <v>30</v>
      </c>
      <c r="C20" s="45" t="s">
        <v>31</v>
      </c>
      <c r="D20" s="45" t="s">
        <v>34</v>
      </c>
      <c r="E20" s="45" t="s">
        <v>35</v>
      </c>
      <c r="F20" s="94" t="s">
        <v>36</v>
      </c>
      <c r="G20" s="94"/>
      <c r="H20" s="94" t="s">
        <v>37</v>
      </c>
      <c r="I20" s="94"/>
      <c r="J20" s="40">
        <v>3</v>
      </c>
      <c r="K20" s="52" t="str">
        <f>IF(J20=1,"Raro (puede ocurrir excepcionalmente",IF(J20=2,"Improbable (puede ocurrir ocasionalmente)",IF(J20=3,"Posible (puede ocurrrir en cualquier momento)",IF(J20=4,"Probable (probablemente va a ocurrir","Casi cierto"))))</f>
        <v>Posible (puede ocurrrir en cualquier momento)</v>
      </c>
      <c r="L20" s="40">
        <v>4</v>
      </c>
      <c r="M20" s="52" t="str">
        <f t="shared" ref="M20:M27" si="0">IF(L20=1,"INSIGNIFICANTE",IF(L20=2,"MENOR",IF(L20=3,"MODERADO",IF(L20=4,"MAYOR","CATASTRÓFICO"))))</f>
        <v>MAYOR</v>
      </c>
      <c r="N20" s="52">
        <f t="shared" ref="N20:N27" si="1">+J20+L20</f>
        <v>7</v>
      </c>
      <c r="O20" s="52" t="str">
        <f>IF(N20&lt;=4,"Riesgo Bajo",IF(N20&lt;=5,"Riesgo Medio",IF(N20&lt;=7,"Riesgo Alto",IF(N20&lt;=10,"Riesgo Extremo","No Disponible"))))</f>
        <v>Riesgo Alto</v>
      </c>
      <c r="P20" s="41" t="s">
        <v>38</v>
      </c>
      <c r="Q20" s="96" t="s">
        <v>39</v>
      </c>
      <c r="R20" s="96"/>
      <c r="S20" s="42">
        <v>3</v>
      </c>
      <c r="T20" s="52" t="str">
        <f t="shared" ref="T20:T27" si="2">IF(S20=1,"Raro (puede ocurrir excepcionalmente",IF(S20=2,"Improbable (puede ocurrir ocasionalmente)",IF(S20=3,"Posible (puede ocurrrir en cualquier momento)",IF(S20=4,"Probable (probablemente va a ocurrir","Casi cierto"))))</f>
        <v>Posible (puede ocurrrir en cualquier momento)</v>
      </c>
      <c r="U20" s="40">
        <v>4</v>
      </c>
      <c r="V20" s="52" t="str">
        <f t="shared" ref="V20:V27" si="3">IF(U20=1,"INSIGNIFICANTE",IF(U20=2,"MENOR",IF(U20=3,"MODERADO",IF(U20=4,"MAYOR","CATASTRÓFICO"))))</f>
        <v>MAYOR</v>
      </c>
      <c r="W20" s="52">
        <f t="shared" ref="W20:W27" si="4">+S20+U20</f>
        <v>7</v>
      </c>
      <c r="X20" s="52" t="str">
        <f t="shared" ref="X20:X27" si="5">IF(W20&lt;=4,"Riesgo Bajo",IF(W20&lt;=5,"Riesgo Medio",IF(W20&lt;=7,"Riesgo Alto",IF(W20&lt;=10,"Riesgo Extremo","No Disponible"))))</f>
        <v>Riesgo Alto</v>
      </c>
      <c r="Y20" s="43" t="s">
        <v>40</v>
      </c>
      <c r="Z20" s="41" t="s">
        <v>99</v>
      </c>
      <c r="AA20" s="53" t="s">
        <v>41</v>
      </c>
      <c r="AB20" s="53" t="s">
        <v>42</v>
      </c>
      <c r="AC20" s="53" t="s">
        <v>43</v>
      </c>
      <c r="AD20" s="53" t="s">
        <v>44</v>
      </c>
    </row>
    <row r="21" spans="1:30" s="28" customFormat="1" ht="121.5" customHeight="1">
      <c r="A21" s="42">
        <v>2</v>
      </c>
      <c r="B21" s="45" t="s">
        <v>66</v>
      </c>
      <c r="C21" s="44" t="s">
        <v>67</v>
      </c>
      <c r="D21" s="45" t="s">
        <v>68</v>
      </c>
      <c r="E21" s="45" t="s">
        <v>75</v>
      </c>
      <c r="F21" s="94" t="s">
        <v>100</v>
      </c>
      <c r="G21" s="94"/>
      <c r="H21" s="94" t="s">
        <v>69</v>
      </c>
      <c r="I21" s="94"/>
      <c r="J21" s="40">
        <v>2</v>
      </c>
      <c r="K21" s="52" t="str">
        <f>IF(J21=1,"Raro (puede ocurrir excepcionalmente",IF(J21=2,"Improbable (puede ocurrir ocasionalmente)",IF(J21=3,"Posible (puede ocurrrir en cualquier momento)",IF(J21=4,"Probable (probablemente va a ocurrir","Casi cierto"))))</f>
        <v>Improbable (puede ocurrir ocasionalmente)</v>
      </c>
      <c r="L21" s="40">
        <v>2</v>
      </c>
      <c r="M21" s="52" t="str">
        <f>IF(L21=1,"INSIGNIFICANTE",IF(L21=2,"MENOR",IF(L21=3,"MODERADO",IF(L21=4,"MAYOR","CATASTRÓFICO"))))</f>
        <v>MENOR</v>
      </c>
      <c r="N21" s="52">
        <f>+J21+L21</f>
        <v>4</v>
      </c>
      <c r="O21" s="52" t="str">
        <f>IF(N21&lt;=4,"Riesgo Bajo",IF(N21&lt;=5,"Riesgo Medio",IF(N21&lt;=7,"Riesgo Alto",IF(N21&lt;=10,"Riesgo Extremo","No Disponible"))))</f>
        <v>Riesgo Bajo</v>
      </c>
      <c r="P21" s="41" t="s">
        <v>38</v>
      </c>
      <c r="Q21" s="96" t="s">
        <v>70</v>
      </c>
      <c r="R21" s="96"/>
      <c r="S21" s="42">
        <v>1</v>
      </c>
      <c r="T21" s="52" t="str">
        <f>IF(S21=1,"Raro (puede ocurrir excepcionalmente",IF(S21=2,"Improbable (puede ocurrir ocasionalmente)",IF(S21=3,"Posible (puede ocurrrir en cualquier momento)",IF(S21=4,"Probable (probablemente va a ocurrir","Casi cierto"))))</f>
        <v>Raro (puede ocurrir excepcionalmente</v>
      </c>
      <c r="U21" s="40">
        <v>2</v>
      </c>
      <c r="V21" s="52" t="str">
        <f>IF(U21=1,"INSIGNIFICANTE",IF(U21=2,"MENOR",IF(U21=3,"MODERADO",IF(U21=4,"MAYOR","CATASTRÓFICO"))))</f>
        <v>MENOR</v>
      </c>
      <c r="W21" s="52">
        <f>+S21+U21</f>
        <v>3</v>
      </c>
      <c r="X21" s="52" t="str">
        <f>IF(W21&lt;=4,"Riesgo Bajo",IF(W21&lt;=5,"Riesgo Medio",IF(W21&lt;=7,"Riesgo Alto",IF(W21&lt;=10,"Riesgo Extremo","No Disponible"))))</f>
        <v>Riesgo Bajo</v>
      </c>
      <c r="Y21" s="43" t="s">
        <v>71</v>
      </c>
      <c r="Z21" s="41" t="s">
        <v>99</v>
      </c>
      <c r="AA21" s="53" t="s">
        <v>72</v>
      </c>
      <c r="AB21" s="41" t="s">
        <v>101</v>
      </c>
      <c r="AC21" s="53" t="s">
        <v>52</v>
      </c>
      <c r="AD21" s="41" t="s">
        <v>73</v>
      </c>
    </row>
    <row r="22" spans="1:30" s="28" customFormat="1" ht="75.75" customHeight="1">
      <c r="A22" s="42">
        <v>3</v>
      </c>
      <c r="B22" s="45" t="s">
        <v>45</v>
      </c>
      <c r="C22" s="45" t="s">
        <v>46</v>
      </c>
      <c r="D22" s="45" t="s">
        <v>47</v>
      </c>
      <c r="E22" s="45" t="s">
        <v>48</v>
      </c>
      <c r="F22" s="94" t="s">
        <v>49</v>
      </c>
      <c r="G22" s="94"/>
      <c r="H22" s="94" t="s">
        <v>50</v>
      </c>
      <c r="I22" s="94"/>
      <c r="J22" s="40">
        <v>3</v>
      </c>
      <c r="K22" s="52" t="str">
        <f t="shared" ref="K22:K27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0">
        <v>4</v>
      </c>
      <c r="M22" s="52" t="str">
        <f t="shared" si="0"/>
        <v>MAYOR</v>
      </c>
      <c r="N22" s="52">
        <f t="shared" si="1"/>
        <v>7</v>
      </c>
      <c r="O22" s="52" t="str">
        <f t="shared" ref="O22:O27" si="7">IF(N22&lt;=4,"Riesgo Bajo",IF(N22&lt;=5,"Riesgo Medio",IF(N22&lt;=7,"Riesgo Alto",IF(N22&lt;=10,"Riesgo Extremo","No Disponible"))))</f>
        <v>Riesgo Alto</v>
      </c>
      <c r="P22" s="41" t="s">
        <v>51</v>
      </c>
      <c r="Q22" s="96" t="s">
        <v>91</v>
      </c>
      <c r="R22" s="96"/>
      <c r="S22" s="42">
        <v>2</v>
      </c>
      <c r="T22" s="52" t="str">
        <f t="shared" si="2"/>
        <v>Improbable (puede ocurrir ocasionalmente)</v>
      </c>
      <c r="U22" s="40">
        <v>2</v>
      </c>
      <c r="V22" s="52" t="str">
        <f t="shared" si="3"/>
        <v>MENOR</v>
      </c>
      <c r="W22" s="52">
        <f t="shared" si="4"/>
        <v>4</v>
      </c>
      <c r="X22" s="52" t="str">
        <f t="shared" si="5"/>
        <v>Riesgo Bajo</v>
      </c>
      <c r="Y22" s="43" t="s">
        <v>40</v>
      </c>
      <c r="Z22" s="41" t="s">
        <v>99</v>
      </c>
      <c r="AA22" s="53" t="s">
        <v>33</v>
      </c>
      <c r="AB22" s="53" t="s">
        <v>42</v>
      </c>
      <c r="AC22" s="53" t="s">
        <v>52</v>
      </c>
      <c r="AD22" s="53" t="s">
        <v>53</v>
      </c>
    </row>
    <row r="23" spans="1:30" s="28" customFormat="1" ht="75.75" customHeight="1">
      <c r="A23" s="42">
        <v>4</v>
      </c>
      <c r="B23" s="45" t="s">
        <v>54</v>
      </c>
      <c r="C23" s="45" t="s">
        <v>55</v>
      </c>
      <c r="D23" s="45" t="s">
        <v>47</v>
      </c>
      <c r="E23" s="45" t="s">
        <v>56</v>
      </c>
      <c r="F23" s="94" t="s">
        <v>57</v>
      </c>
      <c r="G23" s="94"/>
      <c r="H23" s="94" t="s">
        <v>58</v>
      </c>
      <c r="I23" s="94"/>
      <c r="J23" s="40">
        <v>2</v>
      </c>
      <c r="K23" s="52" t="str">
        <f t="shared" si="6"/>
        <v>Improbable (puede ocurrir ocasionalmente)</v>
      </c>
      <c r="L23" s="40">
        <v>3</v>
      </c>
      <c r="M23" s="52" t="str">
        <f t="shared" si="0"/>
        <v>MODERADO</v>
      </c>
      <c r="N23" s="52">
        <f t="shared" si="1"/>
        <v>5</v>
      </c>
      <c r="O23" s="52" t="str">
        <f t="shared" si="7"/>
        <v>Riesgo Medio</v>
      </c>
      <c r="P23" s="41" t="s">
        <v>51</v>
      </c>
      <c r="Q23" s="95" t="s">
        <v>59</v>
      </c>
      <c r="R23" s="95"/>
      <c r="S23" s="42">
        <v>2</v>
      </c>
      <c r="T23" s="52" t="str">
        <f t="shared" si="2"/>
        <v>Improbable (puede ocurrir ocasionalmente)</v>
      </c>
      <c r="U23" s="40">
        <v>2</v>
      </c>
      <c r="V23" s="52" t="str">
        <f t="shared" si="3"/>
        <v>MENOR</v>
      </c>
      <c r="W23" s="52">
        <f t="shared" si="4"/>
        <v>4</v>
      </c>
      <c r="X23" s="52" t="str">
        <f t="shared" si="5"/>
        <v>Riesgo Bajo</v>
      </c>
      <c r="Y23" s="43" t="s">
        <v>40</v>
      </c>
      <c r="Z23" s="41" t="s">
        <v>99</v>
      </c>
      <c r="AA23" s="41" t="s">
        <v>60</v>
      </c>
      <c r="AB23" s="41" t="s">
        <v>61</v>
      </c>
      <c r="AC23" s="41" t="s">
        <v>62</v>
      </c>
      <c r="AD23" s="53" t="s">
        <v>77</v>
      </c>
    </row>
    <row r="24" spans="1:30" s="28" customFormat="1" ht="75.75" customHeight="1">
      <c r="A24" s="42">
        <v>5</v>
      </c>
      <c r="B24" s="45" t="s">
        <v>55</v>
      </c>
      <c r="C24" s="45" t="s">
        <v>63</v>
      </c>
      <c r="D24" s="45" t="s">
        <v>64</v>
      </c>
      <c r="E24" s="45" t="s">
        <v>65</v>
      </c>
      <c r="F24" s="94" t="s">
        <v>97</v>
      </c>
      <c r="G24" s="94"/>
      <c r="H24" s="94" t="s">
        <v>58</v>
      </c>
      <c r="I24" s="94"/>
      <c r="J24" s="40">
        <v>4</v>
      </c>
      <c r="K24" s="52" t="str">
        <f t="shared" si="6"/>
        <v>Probable (probablemente va a ocurrir</v>
      </c>
      <c r="L24" s="40">
        <v>4</v>
      </c>
      <c r="M24" s="52" t="str">
        <f t="shared" si="0"/>
        <v>MAYOR</v>
      </c>
      <c r="N24" s="52">
        <f t="shared" si="1"/>
        <v>8</v>
      </c>
      <c r="O24" s="52" t="str">
        <f>IF(N24&lt;=4,"Riesgo Bajo",IF(N24&lt;=5,"Riesgo Medio",IF(N24&lt;=7,"Riesgo Alto",IF(N24&lt;=10,"Riesgo Extremo","No Disponible"))))</f>
        <v>Riesgo Extremo</v>
      </c>
      <c r="P24" s="41" t="s">
        <v>51</v>
      </c>
      <c r="Q24" s="95" t="s">
        <v>95</v>
      </c>
      <c r="R24" s="95"/>
      <c r="S24" s="42">
        <v>2</v>
      </c>
      <c r="T24" s="52" t="str">
        <f t="shared" si="2"/>
        <v>Improbable (puede ocurrir ocasionalmente)</v>
      </c>
      <c r="U24" s="40">
        <v>3</v>
      </c>
      <c r="V24" s="52" t="str">
        <f t="shared" si="3"/>
        <v>MODERADO</v>
      </c>
      <c r="W24" s="52">
        <f t="shared" si="4"/>
        <v>5</v>
      </c>
      <c r="X24" s="52" t="str">
        <f t="shared" si="5"/>
        <v>Riesgo Medio</v>
      </c>
      <c r="Y24" s="43" t="s">
        <v>40</v>
      </c>
      <c r="Z24" s="41" t="s">
        <v>99</v>
      </c>
      <c r="AA24" s="41" t="s">
        <v>60</v>
      </c>
      <c r="AB24" s="41" t="s">
        <v>61</v>
      </c>
      <c r="AC24" s="41" t="s">
        <v>62</v>
      </c>
      <c r="AD24" s="53" t="s">
        <v>77</v>
      </c>
    </row>
    <row r="25" spans="1:30" s="28" customFormat="1" ht="75.75" customHeight="1">
      <c r="A25" s="42">
        <v>6</v>
      </c>
      <c r="B25" s="45" t="s">
        <v>66</v>
      </c>
      <c r="C25" s="44" t="s">
        <v>74</v>
      </c>
      <c r="D25" s="45" t="s">
        <v>64</v>
      </c>
      <c r="E25" s="45" t="s">
        <v>48</v>
      </c>
      <c r="F25" s="94" t="s">
        <v>90</v>
      </c>
      <c r="G25" s="94"/>
      <c r="H25" s="94" t="s">
        <v>58</v>
      </c>
      <c r="I25" s="94"/>
      <c r="J25" s="40">
        <v>4</v>
      </c>
      <c r="K25" s="52" t="str">
        <f t="shared" si="6"/>
        <v>Probable (probablemente va a ocurrir</v>
      </c>
      <c r="L25" s="40">
        <v>3</v>
      </c>
      <c r="M25" s="52" t="str">
        <f t="shared" si="0"/>
        <v>MODERADO</v>
      </c>
      <c r="N25" s="52">
        <f t="shared" si="1"/>
        <v>7</v>
      </c>
      <c r="O25" s="52" t="str">
        <f t="shared" si="7"/>
        <v>Riesgo Alto</v>
      </c>
      <c r="P25" s="41" t="str">
        <f>+P26</f>
        <v>Contratista 100%</v>
      </c>
      <c r="Q25" s="96" t="s">
        <v>98</v>
      </c>
      <c r="R25" s="96"/>
      <c r="S25" s="42">
        <v>2</v>
      </c>
      <c r="T25" s="52" t="str">
        <f t="shared" si="2"/>
        <v>Improbable (puede ocurrir ocasionalmente)</v>
      </c>
      <c r="U25" s="40">
        <v>3</v>
      </c>
      <c r="V25" s="52" t="str">
        <f t="shared" si="3"/>
        <v>MODERADO</v>
      </c>
      <c r="W25" s="52">
        <f t="shared" si="4"/>
        <v>5</v>
      </c>
      <c r="X25" s="52" t="str">
        <f t="shared" si="5"/>
        <v>Riesgo Medio</v>
      </c>
      <c r="Y25" s="43" t="s">
        <v>76</v>
      </c>
      <c r="Z25" s="41" t="s">
        <v>99</v>
      </c>
      <c r="AA25" s="41" t="s">
        <v>33</v>
      </c>
      <c r="AB25" s="41" t="s">
        <v>61</v>
      </c>
      <c r="AC25" s="41" t="s">
        <v>62</v>
      </c>
      <c r="AD25" s="53" t="s">
        <v>77</v>
      </c>
    </row>
    <row r="26" spans="1:30" s="29" customFormat="1" ht="75.75" customHeight="1">
      <c r="A26" s="42">
        <v>7</v>
      </c>
      <c r="B26" s="45" t="s">
        <v>54</v>
      </c>
      <c r="C26" s="46" t="s">
        <v>55</v>
      </c>
      <c r="D26" s="45" t="s">
        <v>34</v>
      </c>
      <c r="E26" s="45" t="s">
        <v>56</v>
      </c>
      <c r="F26" s="94" t="s">
        <v>78</v>
      </c>
      <c r="G26" s="94" t="s">
        <v>79</v>
      </c>
      <c r="H26" s="94" t="s">
        <v>80</v>
      </c>
      <c r="I26" s="94"/>
      <c r="J26" s="40">
        <v>2</v>
      </c>
      <c r="K26" s="52" t="str">
        <f t="shared" si="6"/>
        <v>Improbable (puede ocurrir ocasionalmente)</v>
      </c>
      <c r="L26" s="40">
        <v>2</v>
      </c>
      <c r="M26" s="52" t="str">
        <f t="shared" si="0"/>
        <v>MENOR</v>
      </c>
      <c r="N26" s="52">
        <f t="shared" si="1"/>
        <v>4</v>
      </c>
      <c r="O26" s="52" t="str">
        <f t="shared" si="7"/>
        <v>Riesgo Bajo</v>
      </c>
      <c r="P26" s="41" t="s">
        <v>51</v>
      </c>
      <c r="Q26" s="96" t="s">
        <v>81</v>
      </c>
      <c r="R26" s="96"/>
      <c r="S26" s="47">
        <v>1</v>
      </c>
      <c r="T26" s="52" t="str">
        <f t="shared" si="2"/>
        <v>Raro (puede ocurrir excepcionalmente</v>
      </c>
      <c r="U26" s="40">
        <v>1</v>
      </c>
      <c r="V26" s="52" t="str">
        <f t="shared" si="3"/>
        <v>INSIGNIFICANTE</v>
      </c>
      <c r="W26" s="52">
        <f t="shared" si="4"/>
        <v>2</v>
      </c>
      <c r="X26" s="52" t="str">
        <f t="shared" si="5"/>
        <v>Riesgo Bajo</v>
      </c>
      <c r="Y26" s="43" t="s">
        <v>40</v>
      </c>
      <c r="Z26" s="41" t="s">
        <v>51</v>
      </c>
      <c r="AA26" s="48" t="s">
        <v>60</v>
      </c>
      <c r="AB26" s="49" t="s">
        <v>82</v>
      </c>
      <c r="AC26" s="54" t="s">
        <v>93</v>
      </c>
      <c r="AD26" s="53" t="s">
        <v>77</v>
      </c>
    </row>
    <row r="27" spans="1:30" s="29" customFormat="1" ht="75.75" customHeight="1">
      <c r="A27" s="42">
        <v>8</v>
      </c>
      <c r="B27" s="45" t="s">
        <v>54</v>
      </c>
      <c r="C27" s="46" t="s">
        <v>63</v>
      </c>
      <c r="D27" s="45" t="s">
        <v>47</v>
      </c>
      <c r="E27" s="45" t="s">
        <v>83</v>
      </c>
      <c r="F27" s="94" t="s">
        <v>96</v>
      </c>
      <c r="G27" s="94"/>
      <c r="H27" s="94" t="s">
        <v>84</v>
      </c>
      <c r="I27" s="94"/>
      <c r="J27" s="40">
        <v>2</v>
      </c>
      <c r="K27" s="52" t="str">
        <f t="shared" si="6"/>
        <v>Improbable (puede ocurrir ocasionalmente)</v>
      </c>
      <c r="L27" s="40">
        <v>3</v>
      </c>
      <c r="M27" s="52" t="str">
        <f t="shared" si="0"/>
        <v>MODERADO</v>
      </c>
      <c r="N27" s="52">
        <f t="shared" si="1"/>
        <v>5</v>
      </c>
      <c r="O27" s="52" t="str">
        <f t="shared" si="7"/>
        <v>Riesgo Medio</v>
      </c>
      <c r="P27" s="41" t="s">
        <v>51</v>
      </c>
      <c r="Q27" s="96" t="s">
        <v>85</v>
      </c>
      <c r="R27" s="96" t="s">
        <v>86</v>
      </c>
      <c r="S27" s="47">
        <v>1</v>
      </c>
      <c r="T27" s="52" t="str">
        <f t="shared" si="2"/>
        <v>Raro (puede ocurrir excepcionalmente</v>
      </c>
      <c r="U27" s="40">
        <v>2</v>
      </c>
      <c r="V27" s="52" t="str">
        <f t="shared" si="3"/>
        <v>MENOR</v>
      </c>
      <c r="W27" s="52">
        <f t="shared" si="4"/>
        <v>3</v>
      </c>
      <c r="X27" s="52" t="str">
        <f t="shared" si="5"/>
        <v>Riesgo Bajo</v>
      </c>
      <c r="Y27" s="43" t="s">
        <v>76</v>
      </c>
      <c r="Z27" s="41" t="s">
        <v>32</v>
      </c>
      <c r="AA27" s="48" t="s">
        <v>60</v>
      </c>
      <c r="AB27" s="49" t="s">
        <v>87</v>
      </c>
      <c r="AC27" s="54" t="s">
        <v>93</v>
      </c>
      <c r="AD27" s="53" t="s">
        <v>77</v>
      </c>
    </row>
    <row r="28" spans="1:30" ht="45" customHeight="1">
      <c r="A28" s="100" t="s">
        <v>88</v>
      </c>
      <c r="B28" s="100"/>
      <c r="C28" s="100"/>
      <c r="D28" s="100"/>
      <c r="E28" s="100"/>
      <c r="F28" s="100"/>
      <c r="G28" s="100"/>
      <c r="H28" s="28"/>
      <c r="I28" s="28"/>
      <c r="X28" s="31"/>
      <c r="Y28" s="31"/>
      <c r="Z28" s="31"/>
      <c r="AA28" s="16"/>
    </row>
    <row r="29" spans="1:30">
      <c r="F29" s="28"/>
      <c r="G29" s="28"/>
      <c r="H29" s="28"/>
      <c r="I29" s="28"/>
      <c r="W29" s="33"/>
      <c r="X29" s="34"/>
      <c r="Y29" s="35"/>
      <c r="Z29" s="36"/>
      <c r="AA29" s="16"/>
    </row>
    <row r="30" spans="1:30">
      <c r="F30" s="28"/>
      <c r="G30" s="28"/>
      <c r="H30" s="28"/>
      <c r="I30" s="28"/>
      <c r="W30" s="33"/>
      <c r="X30" s="34"/>
      <c r="Y30" s="35"/>
      <c r="Z30" s="36"/>
      <c r="AA30" s="16"/>
    </row>
    <row r="31" spans="1:30" ht="54" customHeight="1">
      <c r="F31" s="101"/>
      <c r="G31" s="99"/>
      <c r="H31" s="28"/>
      <c r="I31" s="28"/>
      <c r="W31" s="33"/>
      <c r="X31" s="97"/>
      <c r="Y31" s="98"/>
      <c r="Z31" s="98"/>
      <c r="AA31" s="16"/>
    </row>
    <row r="32" spans="1:30">
      <c r="F32" s="99"/>
      <c r="G32" s="99"/>
      <c r="H32" s="28"/>
      <c r="I32" s="28"/>
      <c r="W32" s="33"/>
      <c r="X32" s="34"/>
      <c r="Y32" s="35"/>
      <c r="Z32" s="34"/>
      <c r="AA32" s="16"/>
    </row>
    <row r="33" spans="1:27">
      <c r="F33" s="99"/>
      <c r="G33" s="99"/>
      <c r="H33" s="99"/>
      <c r="I33" s="99"/>
      <c r="W33" s="33"/>
      <c r="X33" s="34"/>
      <c r="Y33" s="35"/>
      <c r="Z33" s="34"/>
      <c r="AA33" s="16"/>
    </row>
    <row r="34" spans="1:27">
      <c r="A34" s="37"/>
      <c r="B34" s="38"/>
      <c r="C34" s="38"/>
      <c r="D34" s="38"/>
      <c r="E34" s="38"/>
      <c r="F34" s="38"/>
      <c r="G34" s="38"/>
      <c r="H34" s="38"/>
      <c r="I34" s="38"/>
      <c r="J34" s="39"/>
      <c r="K34" s="39"/>
      <c r="L34" s="39"/>
      <c r="M34" s="39"/>
      <c r="N34" s="39"/>
      <c r="O34" s="39"/>
      <c r="P34" s="39"/>
      <c r="W34" s="33"/>
      <c r="X34" s="33"/>
      <c r="Y34" s="33"/>
      <c r="Z34" s="33"/>
    </row>
    <row r="35" spans="1:27" ht="23.1" customHeight="1">
      <c r="W35" s="33"/>
      <c r="X35" s="33"/>
      <c r="Y35" s="33"/>
      <c r="Z35" s="33"/>
    </row>
    <row r="36" spans="1:27" ht="42.6" customHeight="1"/>
    <row r="37" spans="1:27" ht="42.6" customHeight="1"/>
    <row r="38" spans="1:27" ht="42.6" customHeight="1"/>
    <row r="39" spans="1:27" ht="42.6" customHeight="1"/>
    <row r="40" spans="1:27" ht="42.6" customHeight="1"/>
    <row r="41" spans="1:27" ht="42.6" customHeight="1"/>
    <row r="42" spans="1:27" ht="42.6" customHeight="1"/>
    <row r="43" spans="1:27" ht="42.6" customHeight="1"/>
    <row r="44" spans="1:27" ht="42.6" customHeight="1"/>
    <row r="45" spans="1:27" ht="42.6" customHeight="1"/>
    <row r="46" spans="1:27" ht="42.6" customHeight="1"/>
    <row r="47" spans="1:27" ht="42.6" customHeight="1"/>
    <row r="48" spans="1:27" ht="51.6" customHeight="1"/>
    <row r="49" ht="54" customHeight="1"/>
    <row r="50" ht="69" customHeight="1"/>
    <row r="51" ht="42.6" customHeight="1"/>
    <row r="52" ht="42.6" customHeight="1"/>
    <row r="53" ht="36.75" customHeight="1"/>
    <row r="54" ht="56.25" customHeight="1"/>
    <row r="55" ht="57.6" customHeight="1"/>
    <row r="56" ht="55.35" customHeight="1"/>
    <row r="57" ht="42.6" customHeight="1"/>
    <row r="58" ht="24" customHeight="1"/>
    <row r="62" ht="29.1" customHeight="1"/>
  </sheetData>
  <autoFilter ref="A17:AD2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2">
    <mergeCell ref="F33:I33"/>
    <mergeCell ref="A28:G28"/>
    <mergeCell ref="F31:G31"/>
    <mergeCell ref="F27:G27"/>
    <mergeCell ref="H27:I27"/>
    <mergeCell ref="Q27:R27"/>
    <mergeCell ref="X31:Z31"/>
    <mergeCell ref="F32:G32"/>
    <mergeCell ref="F26:G26"/>
    <mergeCell ref="H26:I26"/>
    <mergeCell ref="Q26:R26"/>
    <mergeCell ref="F25:G25"/>
    <mergeCell ref="H25:I25"/>
    <mergeCell ref="Q25:R25"/>
    <mergeCell ref="F24:G24"/>
    <mergeCell ref="H24:I24"/>
    <mergeCell ref="Q24:R24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5:X27 X20:X23 O20:O27">
    <cfRule type="containsText" dxfId="35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34" priority="93" stopIfTrue="1" operator="containsText" text="Riesgo Alto">
      <formula>NOT(ISERROR(SEARCH("Riesgo Alto",O20)))</formula>
    </cfRule>
    <cfRule type="containsText" dxfId="33" priority="94" stopIfTrue="1" operator="containsText" text="Riesgo Medio">
      <formula>NOT(ISERROR(SEARCH("Riesgo Medio",O20)))</formula>
    </cfRule>
    <cfRule type="containsText" dxfId="32" priority="95" stopIfTrue="1" operator="containsText" text="Riesgo Bajo">
      <formula>NOT(ISERROR(SEARCH("Riesgo Bajo",O20)))</formula>
    </cfRule>
  </conditionalFormatting>
  <conditionalFormatting sqref="O26 X26">
    <cfRule type="containsText" dxfId="31" priority="81" stopIfTrue="1" operator="containsText" text="Riesgo Extremo">
      <formula>NOT(ISERROR(SEARCH("Riesgo Extremo",O26)))</formula>
    </cfRule>
    <cfRule type="containsText" priority="82" stopIfTrue="1" operator="containsText" text="Riesgo Extremo">
      <formula>NOT(ISERROR(SEARCH("Riesgo Extremo",O26)))</formula>
    </cfRule>
    <cfRule type="containsText" dxfId="30" priority="83" stopIfTrue="1" operator="containsText" text="Riesgo Alto">
      <formula>NOT(ISERROR(SEARCH("Riesgo Alto",O26)))</formula>
    </cfRule>
    <cfRule type="containsText" dxfId="29" priority="84" stopIfTrue="1" operator="containsText" text="Riesgo Medio">
      <formula>NOT(ISERROR(SEARCH("Riesgo Medio",O26)))</formula>
    </cfRule>
    <cfRule type="containsText" dxfId="28" priority="85" stopIfTrue="1" operator="containsText" text="Riesgo Bajo">
      <formula>NOT(ISERROR(SEARCH("Riesgo Bajo",O26)))</formula>
    </cfRule>
  </conditionalFormatting>
  <conditionalFormatting sqref="O20:O21 X20:X21">
    <cfRule type="containsText" dxfId="27" priority="71" stopIfTrue="1" operator="containsText" text="Riesgo Extremo">
      <formula>NOT(ISERROR(SEARCH("Riesgo Extremo",O20)))</formula>
    </cfRule>
    <cfRule type="containsText" priority="72" stopIfTrue="1" operator="containsText" text="Riesgo Extremo">
      <formula>NOT(ISERROR(SEARCH("Riesgo Extremo",O20)))</formula>
    </cfRule>
    <cfRule type="containsText" dxfId="26" priority="73" stopIfTrue="1" operator="containsText" text="Riesgo Alto">
      <formula>NOT(ISERROR(SEARCH("Riesgo Alto",O20)))</formula>
    </cfRule>
    <cfRule type="containsText" dxfId="25" priority="74" stopIfTrue="1" operator="containsText" text="Riesgo Medio">
      <formula>NOT(ISERROR(SEARCH("Riesgo Medio",O20)))</formula>
    </cfRule>
    <cfRule type="containsText" dxfId="24" priority="75" stopIfTrue="1" operator="containsText" text="Riesgo Bajo">
      <formula>NOT(ISERROR(SEARCH("Riesgo Bajo",O20)))</formula>
    </cfRule>
  </conditionalFormatting>
  <conditionalFormatting sqref="O21 X21">
    <cfRule type="containsText" dxfId="23" priority="61" stopIfTrue="1" operator="containsText" text="Riesgo Extremo">
      <formula>NOT(ISERROR(SEARCH("Riesgo Extremo",O21)))</formula>
    </cfRule>
    <cfRule type="containsText" priority="62" stopIfTrue="1" operator="containsText" text="Riesgo Extremo">
      <formula>NOT(ISERROR(SEARCH("Riesgo Extremo",O21)))</formula>
    </cfRule>
    <cfRule type="containsText" dxfId="22" priority="63" stopIfTrue="1" operator="containsText" text="Riesgo Alto">
      <formula>NOT(ISERROR(SEARCH("Riesgo Alto",O21)))</formula>
    </cfRule>
    <cfRule type="containsText" dxfId="21" priority="64" stopIfTrue="1" operator="containsText" text="Riesgo Medio">
      <formula>NOT(ISERROR(SEARCH("Riesgo Medio",O21)))</formula>
    </cfRule>
    <cfRule type="containsText" dxfId="20" priority="65" stopIfTrue="1" operator="containsText" text="Riesgo Bajo">
      <formula>NOT(ISERROR(SEARCH("Riesgo Bajo",O21)))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7">
    <cfRule type="containsText" dxfId="15" priority="56" stopIfTrue="1" operator="containsText" text="Riesgo Extremo">
      <formula>NOT(ISERROR(SEARCH("Riesgo Extremo",X27)))</formula>
    </cfRule>
    <cfRule type="containsText" priority="57" stopIfTrue="1" operator="containsText" text="Riesgo Extremo">
      <formula>NOT(ISERROR(SEARCH("Riesgo Extremo",X27)))</formula>
    </cfRule>
    <cfRule type="containsText" dxfId="14" priority="58" stopIfTrue="1" operator="containsText" text="Riesgo Alto">
      <formula>NOT(ISERROR(SEARCH("Riesgo Alto",X27)))</formula>
    </cfRule>
    <cfRule type="containsText" dxfId="13" priority="59" stopIfTrue="1" operator="containsText" text="Riesgo Medio">
      <formula>NOT(ISERROR(SEARCH("Riesgo Medio",X27)))</formula>
    </cfRule>
    <cfRule type="containsText" dxfId="12" priority="60" stopIfTrue="1" operator="containsText" text="Riesgo Bajo">
      <formula>NOT(ISERROR(SEARCH("Riesgo Bajo",X27)))</formula>
    </cfRule>
  </conditionalFormatting>
  <conditionalFormatting sqref="O27 X27">
    <cfRule type="containsText" dxfId="11" priority="51" stopIfTrue="1" operator="containsText" text="Riesgo Extremo">
      <formula>NOT(ISERROR(SEARCH("Riesgo Extremo",O27)))</formula>
    </cfRule>
    <cfRule type="containsText" priority="52" stopIfTrue="1" operator="containsText" text="Riesgo Extremo">
      <formula>NOT(ISERROR(SEARCH("Riesgo Extremo",O27)))</formula>
    </cfRule>
    <cfRule type="containsText" dxfId="10" priority="53" stopIfTrue="1" operator="containsText" text="Riesgo Alto">
      <formula>NOT(ISERROR(SEARCH("Riesgo Alto",O27)))</formula>
    </cfRule>
    <cfRule type="containsText" dxfId="9" priority="54" stopIfTrue="1" operator="containsText" text="Riesgo Medio">
      <formula>NOT(ISERROR(SEARCH("Riesgo Medio",O27)))</formula>
    </cfRule>
    <cfRule type="containsText" dxfId="8" priority="55" stopIfTrue="1" operator="containsText" text="Riesgo Bajo">
      <formula>NOT(ISERROR(SEARCH("Riesgo Bajo",O27)))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7 J20:J27 L20:L27" xr:uid="{99980EF8-91C2-42F1-9AF5-5C8BE988C379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ignoredErrors>
    <ignoredError sqref="K22:M24 N22:O22 N20 O23:O24 K20:M20 K25:M27 O25:O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cp:lastPrinted>2022-05-05T19:57:51Z</cp:lastPrinted>
  <dcterms:created xsi:type="dcterms:W3CDTF">2022-02-10T06:27:16Z</dcterms:created>
  <dcterms:modified xsi:type="dcterms:W3CDTF">2022-05-05T19:58:01Z</dcterms:modified>
</cp:coreProperties>
</file>