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oscosop\Documents\MARIA ISABEL 2022\SSG-2022 MARIA ISABEL\CONTRATOS\TERMINOS CANCHAS\"/>
    </mc:Choice>
  </mc:AlternateContent>
  <xr:revisionPtr revIDLastSave="0" documentId="13_ncr:1_{2212CBD0-946F-42C5-8809-D67899B7A76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Contratacion'!$A$1:$AD$34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2" i="1"/>
  <c r="N23" i="1"/>
  <c r="N24" i="1"/>
  <c r="N25" i="1"/>
  <c r="N26" i="1"/>
  <c r="N27" i="1"/>
  <c r="N28" i="1"/>
  <c r="N29" i="1"/>
  <c r="W31" i="1" l="1"/>
  <c r="W30" i="1"/>
  <c r="W29" i="1"/>
  <c r="W28" i="1"/>
  <c r="W27" i="1"/>
  <c r="W26" i="1"/>
  <c r="W25" i="1"/>
  <c r="W24" i="1"/>
  <c r="W23" i="1"/>
  <c r="W22" i="1"/>
  <c r="W21" i="1"/>
  <c r="W20" i="1"/>
  <c r="N31" i="1"/>
  <c r="N30" i="1"/>
  <c r="N20" i="1"/>
  <c r="X31" i="1" l="1"/>
  <c r="V31" i="1"/>
  <c r="T31" i="1"/>
  <c r="O31" i="1"/>
  <c r="M31" i="1"/>
  <c r="K31" i="1"/>
  <c r="X30" i="1"/>
  <c r="V30" i="1"/>
  <c r="T30" i="1"/>
  <c r="O30" i="1"/>
  <c r="M30" i="1"/>
  <c r="K30" i="1"/>
  <c r="X29" i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O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<sst xmlns="http://schemas.openxmlformats.org/spreadsheetml/2006/main" count="204" uniqueCount="140">
  <si>
    <t xml:space="preserve">TIPOLOGIA CONTRACTUAL: </t>
  </si>
  <si>
    <t>CONTRATO DE OBRA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</si>
  <si>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</si>
  <si>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</si>
  <si>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</si>
  <si>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</si>
  <si>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</si>
  <si>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</si>
  <si>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</si>
  <si>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</si>
  <si>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</si>
  <si>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</si>
  <si>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</si>
  <si>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</si>
  <si>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</si>
  <si>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</si>
  <si>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</si>
  <si>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</si>
  <si>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</si>
  <si>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</si>
  <si>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</si>
  <si>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</si>
  <si>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</si>
  <si>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</si>
  <si>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</si>
  <si>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</si>
  <si>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</si>
  <si>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</si>
  <si>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</si>
  <si>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</si>
  <si>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</si>
  <si>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</si>
  <si>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</si>
  <si>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</si>
  <si>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</si>
  <si>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</si>
  <si>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</si>
  <si>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</si>
  <si>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</si>
  <si>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</si>
  <si>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</si>
  <si>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</si>
  <si>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</si>
  <si>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</si>
  <si>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</si>
  <si>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</si>
  <si>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</si>
  <si>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</si>
  <si>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</si>
  <si>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</si>
  <si>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</si>
  <si>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</si>
  <si>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</si>
  <si>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</si>
  <si>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</si>
  <si>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</si>
  <si>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</si>
  <si>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</si>
  <si>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 xml:space="preserve">Solicitud de capital de Trabajo 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</si>
  <si>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</si>
  <si>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</si>
  <si>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</si>
  <si>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</si>
  <si>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</si>
  <si>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</si>
  <si>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</si>
  <si>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</si>
  <si>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</si>
  <si>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</si>
  <si>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</si>
  <si>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</si>
  <si>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 xml:space="preserve">Externo </t>
  </si>
  <si>
    <t xml:space="preserve">Ejecución </t>
  </si>
  <si>
    <t xml:space="preserve">Operacional  </t>
  </si>
  <si>
    <t>Modificación de las especificaciones técnicas</t>
  </si>
  <si>
    <t xml:space="preserve">Especifico  </t>
  </si>
  <si>
    <t>Interno</t>
  </si>
  <si>
    <t xml:space="preserve">Planeación  </t>
  </si>
  <si>
    <t xml:space="preserve">Declaratoria de desierta por falta o poca participación de oferentes </t>
  </si>
  <si>
    <t>Audiencia de aclaración de termino</t>
  </si>
  <si>
    <t>No</t>
  </si>
  <si>
    <t>Con el seguimiento permanente al cronograma</t>
  </si>
  <si>
    <t xml:space="preserve">Dentro de los plazos establecidos en el cronograma </t>
  </si>
  <si>
    <t xml:space="preserve">Externo o Interno </t>
  </si>
  <si>
    <t>Financieros</t>
  </si>
  <si>
    <t>Modificaciones contractuales</t>
  </si>
  <si>
    <t>Si</t>
  </si>
  <si>
    <t xml:space="preserve">A través de comités de seguimientos de obra y con el seguimiento permanente a las Actas Parciales. </t>
  </si>
  <si>
    <t>Semanalmente y de acuerdo a la forma de pago establecida.</t>
  </si>
  <si>
    <t>Imprecisiones o inconsistencias en las especificaciones técnicas, descripción del proyecto, estudios previos, anexos técnicos, operaciones aritméticas, diseños y estudios técnicos.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</si>
  <si>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</si>
  <si>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</si>
  <si>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</si>
  <si>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</si>
  <si>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Permanente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</si>
  <si>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</si>
  <si>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</si>
  <si>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</si>
  <si>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</si>
  <si>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 xml:space="preserve">
Informes de supervisión, informes de contratista y comités de seguimiento</t>
  </si>
  <si>
    <t>MENSUAL</t>
  </si>
  <si>
    <t xml:space="preserve">Socio-Políticos </t>
  </si>
  <si>
    <t>Demoras ocasionadas por paros, huelgas de naturaleza social, ajenas a la responsabilidad del  contratista.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</si>
  <si>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</si>
  <si>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</si>
  <si>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</si>
  <si>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</si>
  <si>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
Informes de supervisión, informes de contratista y comités de seguimiento.</t>
  </si>
  <si>
    <t>De La Naturaleza</t>
  </si>
  <si>
    <t>Posibles retrasos en la ejecución, daños a obras ya ejecutadas</t>
  </si>
  <si>
    <t>Diario y Semanal</t>
  </si>
  <si>
    <t xml:space="preserve">Contratista y ARL </t>
  </si>
  <si>
    <t>Una vez ocurrido el evento</t>
  </si>
  <si>
    <t>Según la ocurrencia del evento.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</si>
  <si>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</si>
  <si>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</si>
  <si>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</si>
  <si>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Retrasos en el cumplimiento del contrato</t>
  </si>
  <si>
    <t xml:space="preserve">Declaratoria desierta del proceso de selección </t>
  </si>
  <si>
    <t>Suspensión de la obra por investigaciones relacionadas al accidente laboral; reclamaciones ante la ARL.</t>
  </si>
  <si>
    <t>Universidad 100%</t>
  </si>
  <si>
    <t>Solicitud de Garantía estabilidad y calidad de la obra</t>
  </si>
  <si>
    <t xml:space="preserve">Falta de claridad en las condiciones técnicas, financieras y  jurídicas  establecidos en los términos de referencia </t>
  </si>
  <si>
    <t>La fecha de Audiencia de aclaración de términos  y revisión y asignación de riesgos previsibles</t>
  </si>
  <si>
    <t>Variaciones de precios de los insumos, unidades o especificaciones técnicas de los mismos, que generen la creación de APU no previstos.</t>
  </si>
  <si>
    <t>Presentación del Contratista de los APU no previsto, para que la Universidad proceda con el restablecimiento del equilibrio económico del contrato</t>
  </si>
  <si>
    <t>Desde el inicio de la modificación contractual</t>
  </si>
  <si>
    <t>La fecha de terminación del contrato</t>
  </si>
  <si>
    <t xml:space="preserve">Informe de supervisión </t>
  </si>
  <si>
    <t>.-Planes de contingencia que impliquen mayores frentes de trabajo y/o dobles jornadas de trabajo y/o en dominicales y festivos.                                                
* Reprogramación o suspensiones en el evento de imposibilidad de la Ejecución
*Presentar alternativas de ejecución de actividades afectadas con el exceso de pluviometría, las cuales deben ser avaladas por el supervisor del contrato
*En caso que se materialice el riesgo, debe ser aceptado determinando el impacto del aumento de la pluviometría debidamente certificado y avalado por el supervisor del contrato.</t>
  </si>
  <si>
    <t>Bitácora de Obra.
A través de comités de seguimiento..</t>
  </si>
  <si>
    <t>Una vez reiniciada la obra después de la suspensión por el accidente laboral.</t>
  </si>
  <si>
    <t>A través de comunicación directa entre el contratista y la ARL</t>
  </si>
  <si>
    <t>Falta de experiencia necesaria para la ejecución de las actividades de obra</t>
  </si>
  <si>
    <t xml:space="preserve">Demoras en la liquidación del contrato por causas atribuibles al contratista </t>
  </si>
  <si>
    <t xml:space="preserve">Condiciones climáticas o ambientales extremas, las cuales puedan preverse con los históricos y los informes ambientales existentes. </t>
  </si>
  <si>
    <t>“ADECUACIÓN DE LOS CAMPOS DEPORTIVOS DE LAS INSTALACIONES DE VALMARÍA DE LA UNIVERSIDAD PEDAGÓGICA NACIONAL”</t>
  </si>
  <si>
    <t>Accidentes del personal de campo que apoya la ejecución de la obra y que está a cargo del contratista.</t>
  </si>
  <si>
    <t xml:space="preserve">No existen oferentes habilitados para la Invitación Cerrada </t>
  </si>
  <si>
    <t>De acuerdo al cronograma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</si>
</sst>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0" fontId="9" fillId="8" borderId="14" xfId="1" applyFont="1" applyFill="1" applyBorder="1" applyAlignment="1" applyProtection="1">
      <alignment horizontal="center" vertical="center" textRotation="90" wrapText="1"/>
      <protection locked="0"/>
    </xf>
    <xf numFmtId="0" fontId="9" fillId="8" borderId="14" xfId="1" applyFont="1" applyFill="1" applyBorder="1" applyAlignment="1" applyProtection="1">
      <alignment horizontal="center" vertical="center" wrapText="1"/>
      <protection locked="0"/>
    </xf>
    <xf numFmtId="0" fontId="9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 hidden="1"/>
    </xf>
    <xf numFmtId="0" fontId="12" fillId="2" borderId="21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2" borderId="24" xfId="1" applyFont="1" applyFill="1" applyBorder="1" applyAlignment="1" applyProtection="1">
      <alignment horizontal="center" vertical="center" wrapText="1"/>
      <protection locked="0"/>
    </xf>
    <xf numFmtId="0" fontId="12" fillId="2" borderId="19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textRotation="90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1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0" borderId="37" xfId="1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6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5" xfId="1" applyFont="1" applyFill="1" applyBorder="1" applyAlignment="1" applyProtection="1">
      <alignment horizontal="left" vertical="center"/>
      <protection locked="0"/>
    </xf>
    <xf numFmtId="0" fontId="2" fillId="4" borderId="8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Protection="1">
      <protection locked="0"/>
    </xf>
    <xf numFmtId="0" fontId="9" fillId="8" borderId="18" xfId="1" applyFont="1" applyFill="1" applyBorder="1" applyAlignment="1" applyProtection="1">
      <alignment horizontal="center" vertical="center" textRotation="90" wrapText="1"/>
      <protection locked="0"/>
    </xf>
    <xf numFmtId="0" fontId="9" fillId="8" borderId="19" xfId="1" applyFont="1" applyFill="1" applyBorder="1" applyAlignment="1" applyProtection="1">
      <alignment horizontal="center" vertical="center" textRotation="90" wrapText="1"/>
      <protection locked="0"/>
    </xf>
    <xf numFmtId="0" fontId="9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7" fillId="5" borderId="10" xfId="1" applyFont="1" applyFill="1" applyBorder="1" applyAlignment="1" applyProtection="1">
      <alignment horizontal="center" vertical="center"/>
      <protection locked="0"/>
    </xf>
    <xf numFmtId="0" fontId="7" fillId="5" borderId="11" xfId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 locked="0"/>
    </xf>
    <xf numFmtId="0" fontId="12" fillId="2" borderId="26" xfId="0" applyFont="1" applyFill="1" applyBorder="1" applyAlignment="1" applyProtection="1">
      <alignment horizontal="left" vertical="center" wrapText="1"/>
      <protection locked="0"/>
    </xf>
    <xf numFmtId="0" fontId="12" fillId="2" borderId="31" xfId="0" applyFont="1" applyFill="1" applyBorder="1" applyAlignment="1" applyProtection="1">
      <alignment horizontal="left" vertical="center" wrapText="1"/>
      <protection locked="0"/>
    </xf>
    <xf numFmtId="0" fontId="12" fillId="2" borderId="32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37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 applyProtection="1">
      <alignment horizontal="left" vertical="center" wrapText="1"/>
      <protection locked="0"/>
    </xf>
    <xf numFmtId="0" fontId="12" fillId="2" borderId="34" xfId="0" applyFont="1" applyFill="1" applyBorder="1" applyAlignment="1" applyProtection="1">
      <alignment horizontal="left" vertical="center" wrapText="1"/>
      <protection locked="0"/>
    </xf>
    <xf numFmtId="0" fontId="12" fillId="2" borderId="3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2" fillId="2" borderId="31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60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view="pageBreakPreview" topLeftCell="A31" zoomScaleNormal="25" zoomScaleSheetLayoutView="100" workbookViewId="0">
      <pane xSplit="1" topLeftCell="U1" activePane="topRight" state="frozen"/>
      <selection activeCell="A19" sqref="A19"/>
      <selection pane="topRight" activeCell="Y25" sqref="Y25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72" t="s">
        <v>115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74"/>
      <c r="Y6" s="74"/>
      <c r="Z6" s="74"/>
      <c r="AA6" s="74"/>
      <c r="AB6" s="74"/>
      <c r="AC6" s="74"/>
      <c r="AD6" s="75"/>
    </row>
    <row r="7" spans="1:30" ht="62.25" customHeight="1">
      <c r="A7" s="76"/>
      <c r="B7" s="77"/>
      <c r="C7" s="77"/>
      <c r="D7" s="78"/>
      <c r="E7" s="78"/>
      <c r="F7" s="78"/>
      <c r="G7" s="78"/>
      <c r="H7" s="17"/>
      <c r="I7" s="17"/>
      <c r="J7" s="79" t="s">
        <v>0</v>
      </c>
      <c r="K7" s="79"/>
      <c r="L7" s="79"/>
      <c r="M7" s="79"/>
      <c r="N7" s="79"/>
      <c r="O7" s="79"/>
      <c r="P7" s="80" t="s">
        <v>1</v>
      </c>
      <c r="Q7" s="80"/>
      <c r="R7" s="80"/>
      <c r="S7" s="80"/>
      <c r="T7" s="80"/>
      <c r="U7" s="80"/>
      <c r="V7" s="18"/>
      <c r="W7" s="73"/>
      <c r="X7" s="81"/>
      <c r="Y7" s="81"/>
      <c r="Z7" s="81"/>
      <c r="AA7" s="81"/>
      <c r="AB7" s="81"/>
      <c r="AC7" s="81"/>
      <c r="AD7" s="82"/>
    </row>
    <row r="8" spans="1:30" ht="13.5" hidden="1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9"/>
      <c r="W8" s="73"/>
      <c r="X8" s="81"/>
      <c r="Y8" s="81"/>
      <c r="Z8" s="81"/>
      <c r="AA8" s="81"/>
      <c r="AB8" s="81"/>
      <c r="AC8" s="81"/>
      <c r="AD8" s="82"/>
    </row>
    <row r="9" spans="1:30" ht="13.5" hidden="1" customHeight="1">
      <c r="A9" s="85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86"/>
      <c r="X9" s="87"/>
      <c r="Y9" s="87"/>
      <c r="Z9" s="87"/>
      <c r="AA9" s="87"/>
      <c r="AB9" s="87"/>
      <c r="AC9" s="87"/>
      <c r="AD9" s="88"/>
    </row>
    <row r="10" spans="1:30" ht="30.75" customHeight="1" thickBot="1">
      <c r="A10" s="85"/>
      <c r="B10" s="79"/>
      <c r="C10" s="89"/>
      <c r="D10" s="79"/>
      <c r="E10" s="79"/>
      <c r="F10" s="79"/>
      <c r="G10" s="90" t="s">
        <v>2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22"/>
      <c r="W10" s="86"/>
      <c r="X10" s="87"/>
      <c r="Y10" s="87"/>
      <c r="Z10" s="87"/>
      <c r="AA10" s="87"/>
      <c r="AB10" s="87"/>
      <c r="AC10" s="87"/>
      <c r="AD10" s="88"/>
    </row>
    <row r="11" spans="1:30" ht="46.5" customHeight="1">
      <c r="A11" s="85"/>
      <c r="B11" s="79"/>
      <c r="C11" s="89"/>
      <c r="D11" s="23"/>
      <c r="E11" s="12"/>
      <c r="F11" s="12"/>
      <c r="G11" s="91" t="s">
        <v>136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3"/>
      <c r="V11" s="23"/>
      <c r="W11" s="86"/>
      <c r="X11" s="87"/>
      <c r="Y11" s="87"/>
      <c r="Z11" s="87"/>
      <c r="AA11" s="87"/>
      <c r="AB11" s="87"/>
      <c r="AC11" s="87"/>
      <c r="AD11" s="88"/>
    </row>
    <row r="12" spans="1:30" ht="28.35" customHeight="1">
      <c r="A12" s="85"/>
      <c r="B12" s="24"/>
      <c r="C12" s="89"/>
      <c r="D12" s="17"/>
      <c r="E12" s="12"/>
      <c r="F12" s="12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10"/>
      <c r="W12" s="86"/>
      <c r="X12" s="87"/>
      <c r="Y12" s="87"/>
      <c r="Z12" s="87"/>
      <c r="AA12" s="87"/>
      <c r="AB12" s="87"/>
      <c r="AC12" s="87"/>
      <c r="AD12" s="88"/>
    </row>
    <row r="13" spans="1:30" ht="34.35" customHeight="1" thickBot="1">
      <c r="A13" s="85"/>
      <c r="B13" s="20"/>
      <c r="C13" s="17"/>
      <c r="D13" s="17"/>
      <c r="E13" s="12"/>
      <c r="F13" s="12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  <c r="V13" s="25"/>
      <c r="W13" s="86"/>
      <c r="X13" s="87"/>
      <c r="Y13" s="87"/>
      <c r="Z13" s="87"/>
      <c r="AA13" s="87"/>
      <c r="AB13" s="87"/>
      <c r="AC13" s="87"/>
      <c r="AD13" s="88"/>
    </row>
    <row r="14" spans="1:30" ht="14.1" customHeight="1">
      <c r="A14" s="10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9"/>
      <c r="W14" s="86"/>
      <c r="X14" s="74"/>
      <c r="Y14" s="74"/>
      <c r="Z14" s="74"/>
      <c r="AA14" s="74"/>
      <c r="AB14" s="74"/>
      <c r="AC14" s="74"/>
      <c r="AD14" s="75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109" t="s">
        <v>3</v>
      </c>
      <c r="B17" s="110"/>
      <c r="C17" s="110"/>
      <c r="D17" s="110"/>
      <c r="E17" s="110"/>
      <c r="F17" s="110"/>
      <c r="G17" s="110"/>
      <c r="H17" s="110" t="s">
        <v>4</v>
      </c>
      <c r="I17" s="110"/>
      <c r="J17" s="110"/>
      <c r="K17" s="110"/>
      <c r="L17" s="110"/>
      <c r="M17" s="110"/>
      <c r="N17" s="110"/>
      <c r="O17" s="110"/>
      <c r="P17" s="110" t="s">
        <v>5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1"/>
    </row>
    <row r="18" spans="1:30" ht="30.6" customHeight="1" thickTop="1">
      <c r="A18" s="112" t="s">
        <v>6</v>
      </c>
      <c r="B18" s="113" t="s">
        <v>7</v>
      </c>
      <c r="C18" s="113" t="s">
        <v>8</v>
      </c>
      <c r="D18" s="113" t="s">
        <v>9</v>
      </c>
      <c r="E18" s="113" t="s">
        <v>10</v>
      </c>
      <c r="F18" s="114" t="s">
        <v>11</v>
      </c>
      <c r="G18" s="114"/>
      <c r="H18" s="115" t="s">
        <v>12</v>
      </c>
      <c r="I18" s="115"/>
      <c r="J18" s="104" t="s">
        <v>13</v>
      </c>
      <c r="K18" s="104"/>
      <c r="L18" s="104" t="s">
        <v>14</v>
      </c>
      <c r="M18" s="104"/>
      <c r="N18" s="105" t="s">
        <v>15</v>
      </c>
      <c r="O18" s="105" t="s">
        <v>16</v>
      </c>
      <c r="P18" s="107" t="s">
        <v>17</v>
      </c>
      <c r="Q18" s="108" t="s">
        <v>18</v>
      </c>
      <c r="R18" s="108"/>
      <c r="S18" s="107" t="s">
        <v>19</v>
      </c>
      <c r="T18" s="107"/>
      <c r="U18" s="107"/>
      <c r="V18" s="107"/>
      <c r="W18" s="107"/>
      <c r="X18" s="107"/>
      <c r="Y18" s="107" t="s">
        <v>20</v>
      </c>
      <c r="Z18" s="107" t="s">
        <v>21</v>
      </c>
      <c r="AA18" s="107" t="s">
        <v>22</v>
      </c>
      <c r="AB18" s="107" t="s">
        <v>23</v>
      </c>
      <c r="AC18" s="107" t="s">
        <v>24</v>
      </c>
      <c r="AD18" s="116"/>
    </row>
    <row r="19" spans="1:30" ht="90.75" customHeight="1">
      <c r="A19" s="112"/>
      <c r="B19" s="113"/>
      <c r="C19" s="113"/>
      <c r="D19" s="113"/>
      <c r="E19" s="113"/>
      <c r="F19" s="114"/>
      <c r="G19" s="114"/>
      <c r="H19" s="115"/>
      <c r="I19" s="115"/>
      <c r="J19" s="104"/>
      <c r="K19" s="104"/>
      <c r="L19" s="104"/>
      <c r="M19" s="104"/>
      <c r="N19" s="106"/>
      <c r="O19" s="106"/>
      <c r="P19" s="107"/>
      <c r="Q19" s="108"/>
      <c r="R19" s="108"/>
      <c r="S19" s="101" t="s">
        <v>25</v>
      </c>
      <c r="T19" s="102"/>
      <c r="U19" s="103" t="s">
        <v>26</v>
      </c>
      <c r="V19" s="102"/>
      <c r="W19" s="28" t="s">
        <v>27</v>
      </c>
      <c r="X19" s="28" t="s">
        <v>28</v>
      </c>
      <c r="Y19" s="107"/>
      <c r="Z19" s="107"/>
      <c r="AA19" s="107"/>
      <c r="AB19" s="107"/>
      <c r="AC19" s="29" t="s">
        <v>29</v>
      </c>
      <c r="AD19" s="30" t="s">
        <v>30</v>
      </c>
    </row>
    <row r="20" spans="1:30" s="31" customFormat="1" ht="96" customHeight="1">
      <c r="A20" s="43">
        <v>1</v>
      </c>
      <c r="B20" s="44" t="s">
        <v>31</v>
      </c>
      <c r="C20" s="44" t="s">
        <v>32</v>
      </c>
      <c r="D20" s="44" t="s">
        <v>33</v>
      </c>
      <c r="E20" s="44" t="s">
        <v>34</v>
      </c>
      <c r="F20" s="117" t="s">
        <v>133</v>
      </c>
      <c r="G20" s="118"/>
      <c r="H20" s="119" t="s">
        <v>35</v>
      </c>
      <c r="I20" s="120"/>
      <c r="J20" s="45">
        <v>3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Posible (puede ocurrrir en cualquier momento)</v>
      </c>
      <c r="L20" s="45">
        <v>5</v>
      </c>
      <c r="M20" s="46" t="str">
        <f>IF(L20=1,"INSIGNIFICANTE",IF(L20=2,"MENOR",IF(L20=3,"MODERADO",IF(L20=4,"MAYOR","CATASTRÓFICO"))))</f>
        <v>CATASTRÓFICO</v>
      </c>
      <c r="N20" s="47">
        <f t="shared" ref="N20:N31" si="0">+J20+L20</f>
        <v>8</v>
      </c>
      <c r="O20" s="46" t="str">
        <f t="shared" ref="O20:O31" si="1">IF(N20&lt;=4,"Riesgo Bajo",IF(N20&lt;=5,"Riesgo Medio",IF(N20&lt;=7,"Riesgo Alto",IF(N20&lt;=10,"Riesgo Extremo","No Disponible"))))</f>
        <v>Riesgo Extremo</v>
      </c>
      <c r="P20" s="48" t="s">
        <v>36</v>
      </c>
      <c r="Q20" s="121" t="s">
        <v>37</v>
      </c>
      <c r="R20" s="122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1</v>
      </c>
      <c r="V20" s="46" t="str">
        <f>IF(U20=1,"INSIGNIFICANTE",IF(U20=2,"MENOR",IF(U20=3,"MODERADO",IF(U20=4,"MAYOR","CATASTRÓFICO"))))</f>
        <v>INSIGNIFICANTE</v>
      </c>
      <c r="W20" s="46">
        <f t="shared" ref="W20:W31" si="2">+S20+U20</f>
        <v>2</v>
      </c>
      <c r="X20" s="46" t="str">
        <f>IF(W20&lt;=4,"Riesgo Bajo",IF(W20&lt;=5,"Riesgo Medio",IF(W20&lt;=7,"Riesgo Alto",IF(W20&lt;=10,"Riesgo Extremo","No Disponible"))))</f>
        <v>Riesgo Bajo</v>
      </c>
      <c r="Y20" s="51" t="s">
        <v>38</v>
      </c>
      <c r="Z20" s="48" t="s">
        <v>120</v>
      </c>
      <c r="AA20" s="52" t="s">
        <v>39</v>
      </c>
      <c r="AB20" s="48" t="s">
        <v>40</v>
      </c>
      <c r="AC20" s="48" t="s">
        <v>116</v>
      </c>
      <c r="AD20" s="53" t="s">
        <v>41</v>
      </c>
    </row>
    <row r="21" spans="1:30" s="31" customFormat="1" ht="117" customHeight="1">
      <c r="A21" s="43">
        <v>2</v>
      </c>
      <c r="B21" s="44" t="s">
        <v>31</v>
      </c>
      <c r="C21" s="44" t="s">
        <v>32</v>
      </c>
      <c r="D21" s="44" t="s">
        <v>42</v>
      </c>
      <c r="E21" s="44" t="s">
        <v>43</v>
      </c>
      <c r="F21" s="117" t="s">
        <v>138</v>
      </c>
      <c r="G21" s="118"/>
      <c r="H21" s="119" t="s">
        <v>118</v>
      </c>
      <c r="I21" s="120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5</v>
      </c>
      <c r="M21" s="46" t="str">
        <f t="shared" ref="M21:M31" si="3">IF(L21=1,"INSIGNIFICANTE",IF(L21=2,"MENOR",IF(L21=3,"MODERADO",IF(L21=4,"MAYOR","CATASTRÓFICO"))))</f>
        <v>CATASTRÓFICO</v>
      </c>
      <c r="N21" s="47">
        <f t="shared" si="0"/>
        <v>8</v>
      </c>
      <c r="O21" s="46" t="str">
        <f t="shared" si="1"/>
        <v>Riesgo Extremo</v>
      </c>
      <c r="P21" s="48" t="s">
        <v>44</v>
      </c>
      <c r="Q21" s="121" t="s">
        <v>45</v>
      </c>
      <c r="R21" s="122"/>
      <c r="S21" s="49">
        <v>2</v>
      </c>
      <c r="T21" s="50" t="str">
        <f t="shared" ref="T21:T30" si="4">IF(S21=1,"Raro (puede ocurrir excepcionalmente",IF(S21=2,"Improbable (puede ocurrir ocasionalmente)",IF(S21=3,"Posible (puede ocurrrir en cualquier momento)",IF(S21=4,"Probable (probablemente va a ocurrir","Casi cierto"))))</f>
        <v>Improbable (puede ocurrir ocasionalmente)</v>
      </c>
      <c r="U21" s="45">
        <v>4</v>
      </c>
      <c r="V21" s="46" t="str">
        <f t="shared" ref="V21:V31" si="5">IF(U21=1,"INSIGNIFICANTE",IF(U21=2,"MENOR",IF(U21=3,"MODERADO",IF(U21=4,"MAYOR","CATASTRÓFICO"))))</f>
        <v>MAYOR</v>
      </c>
      <c r="W21" s="46">
        <f t="shared" si="2"/>
        <v>6</v>
      </c>
      <c r="X21" s="46" t="str">
        <f t="shared" ref="X21:X31" si="6">IF(W21&lt;=4,"Riesgo Bajo",IF(W21&lt;=5,"Riesgo Medio",IF(W21&lt;=7,"Riesgo Alto",IF(W21&lt;=10,"Riesgo Extremo","No Disponible"))))</f>
        <v>Riesgo Alto</v>
      </c>
      <c r="Y21" s="51" t="s">
        <v>46</v>
      </c>
      <c r="Z21" s="48" t="s">
        <v>120</v>
      </c>
      <c r="AA21" s="52" t="s">
        <v>47</v>
      </c>
      <c r="AB21" s="52" t="s">
        <v>48</v>
      </c>
      <c r="AC21" s="52" t="s">
        <v>49</v>
      </c>
      <c r="AD21" s="52" t="s">
        <v>50</v>
      </c>
    </row>
    <row r="22" spans="1:30" s="31" customFormat="1" ht="117" customHeight="1">
      <c r="A22" s="43">
        <v>3</v>
      </c>
      <c r="B22" s="44" t="s">
        <v>51</v>
      </c>
      <c r="C22" s="44" t="s">
        <v>52</v>
      </c>
      <c r="D22" s="44" t="s">
        <v>53</v>
      </c>
      <c r="E22" s="44" t="s">
        <v>54</v>
      </c>
      <c r="F22" s="117" t="s">
        <v>55</v>
      </c>
      <c r="G22" s="118"/>
      <c r="H22" s="119" t="s">
        <v>56</v>
      </c>
      <c r="I22" s="120"/>
      <c r="J22" s="45">
        <v>3</v>
      </c>
      <c r="K22" s="46" t="str">
        <f t="shared" ref="K22:K31" si="7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3"/>
        <v>MAYOR</v>
      </c>
      <c r="N22" s="47">
        <f t="shared" si="0"/>
        <v>7</v>
      </c>
      <c r="O22" s="46" t="str">
        <f t="shared" si="1"/>
        <v>Riesgo Alto</v>
      </c>
      <c r="P22" s="48" t="s">
        <v>57</v>
      </c>
      <c r="Q22" s="121" t="s">
        <v>58</v>
      </c>
      <c r="R22" s="122"/>
      <c r="S22" s="49">
        <v>1</v>
      </c>
      <c r="T22" s="50" t="str">
        <f t="shared" si="4"/>
        <v>Raro (puede ocurrir excepcionalmente</v>
      </c>
      <c r="U22" s="45">
        <v>2</v>
      </c>
      <c r="V22" s="46" t="str">
        <f t="shared" si="5"/>
        <v>MENOR</v>
      </c>
      <c r="W22" s="46">
        <f t="shared" si="2"/>
        <v>3</v>
      </c>
      <c r="X22" s="46" t="str">
        <f t="shared" si="6"/>
        <v>Riesgo Bajo</v>
      </c>
      <c r="Y22" s="51" t="s">
        <v>46</v>
      </c>
      <c r="Z22" s="48" t="s">
        <v>120</v>
      </c>
      <c r="AA22" s="52" t="s">
        <v>39</v>
      </c>
      <c r="AB22" s="52" t="s">
        <v>59</v>
      </c>
      <c r="AC22" s="52" t="s">
        <v>60</v>
      </c>
      <c r="AD22" s="52" t="s">
        <v>61</v>
      </c>
    </row>
    <row r="23" spans="1:30" s="31" customFormat="1" ht="117" customHeight="1">
      <c r="A23" s="43">
        <v>4</v>
      </c>
      <c r="B23" s="44" t="s">
        <v>62</v>
      </c>
      <c r="C23" s="44" t="s">
        <v>63</v>
      </c>
      <c r="D23" s="44" t="s">
        <v>53</v>
      </c>
      <c r="E23" s="44" t="s">
        <v>64</v>
      </c>
      <c r="F23" s="117" t="s">
        <v>65</v>
      </c>
      <c r="G23" s="118"/>
      <c r="H23" s="119" t="s">
        <v>66</v>
      </c>
      <c r="I23" s="120"/>
      <c r="J23" s="45">
        <v>2</v>
      </c>
      <c r="K23" s="46" t="str">
        <f t="shared" si="7"/>
        <v>Improbable (puede ocurrir ocasionalmente)</v>
      </c>
      <c r="L23" s="45">
        <v>2</v>
      </c>
      <c r="M23" s="46" t="str">
        <f t="shared" si="3"/>
        <v>MENOR</v>
      </c>
      <c r="N23" s="47">
        <f t="shared" si="0"/>
        <v>4</v>
      </c>
      <c r="O23" s="46" t="str">
        <f t="shared" si="1"/>
        <v>Riesgo Bajo</v>
      </c>
      <c r="P23" s="48" t="s">
        <v>57</v>
      </c>
      <c r="Q23" s="123" t="s">
        <v>67</v>
      </c>
      <c r="R23" s="124"/>
      <c r="S23" s="49">
        <v>2</v>
      </c>
      <c r="T23" s="50" t="str">
        <f t="shared" si="4"/>
        <v>Improbable (puede ocurrir ocasionalmente)</v>
      </c>
      <c r="U23" s="45">
        <v>2</v>
      </c>
      <c r="V23" s="46" t="str">
        <f t="shared" si="5"/>
        <v>MENOR</v>
      </c>
      <c r="W23" s="46">
        <f t="shared" si="2"/>
        <v>4</v>
      </c>
      <c r="X23" s="46" t="str">
        <f t="shared" si="6"/>
        <v>Riesgo Bajo</v>
      </c>
      <c r="Y23" s="51" t="s">
        <v>46</v>
      </c>
      <c r="Z23" s="48" t="s">
        <v>120</v>
      </c>
      <c r="AA23" s="48" t="s">
        <v>68</v>
      </c>
      <c r="AB23" s="48" t="s">
        <v>69</v>
      </c>
      <c r="AC23" s="53" t="s">
        <v>70</v>
      </c>
      <c r="AD23" s="64" t="s">
        <v>94</v>
      </c>
    </row>
    <row r="24" spans="1:30" s="31" customFormat="1" ht="117" customHeight="1">
      <c r="A24" s="43">
        <v>5</v>
      </c>
      <c r="B24" s="44" t="s">
        <v>63</v>
      </c>
      <c r="C24" s="44" t="s">
        <v>71</v>
      </c>
      <c r="D24" s="44" t="s">
        <v>72</v>
      </c>
      <c r="E24" s="44" t="s">
        <v>73</v>
      </c>
      <c r="F24" s="117" t="s">
        <v>74</v>
      </c>
      <c r="G24" s="118"/>
      <c r="H24" s="119" t="s">
        <v>66</v>
      </c>
      <c r="I24" s="120"/>
      <c r="J24" s="45">
        <v>1</v>
      </c>
      <c r="K24" s="46" t="str">
        <f t="shared" si="7"/>
        <v>Raro (puede ocurrir excepcionalmente</v>
      </c>
      <c r="L24" s="45">
        <v>1</v>
      </c>
      <c r="M24" s="46" t="str">
        <f t="shared" si="3"/>
        <v>INSIGNIFICANTE</v>
      </c>
      <c r="N24" s="47">
        <f t="shared" si="0"/>
        <v>2</v>
      </c>
      <c r="O24" s="46" t="str">
        <f t="shared" si="1"/>
        <v>Riesgo Bajo</v>
      </c>
      <c r="P24" s="48" t="s">
        <v>57</v>
      </c>
      <c r="Q24" s="125" t="s">
        <v>121</v>
      </c>
      <c r="R24" s="126"/>
      <c r="S24" s="49">
        <v>1</v>
      </c>
      <c r="T24" s="50" t="str">
        <f t="shared" si="4"/>
        <v>Raro (puede ocurrir excepcionalmente</v>
      </c>
      <c r="U24" s="45">
        <v>1</v>
      </c>
      <c r="V24" s="46" t="str">
        <f t="shared" si="5"/>
        <v>INSIGNIFICANTE</v>
      </c>
      <c r="W24" s="46">
        <f t="shared" si="2"/>
        <v>2</v>
      </c>
      <c r="X24" s="46" t="str">
        <f t="shared" si="6"/>
        <v>Riesgo Bajo</v>
      </c>
      <c r="Y24" s="51" t="s">
        <v>46</v>
      </c>
      <c r="Z24" s="48" t="s">
        <v>120</v>
      </c>
      <c r="AA24" s="48" t="s">
        <v>68</v>
      </c>
      <c r="AB24" s="48" t="s">
        <v>69</v>
      </c>
      <c r="AC24" s="53" t="s">
        <v>70</v>
      </c>
      <c r="AD24" s="64" t="s">
        <v>94</v>
      </c>
    </row>
    <row r="25" spans="1:30" s="31" customFormat="1" ht="136.5" customHeight="1">
      <c r="A25" s="43">
        <v>6</v>
      </c>
      <c r="B25" s="44" t="s">
        <v>75</v>
      </c>
      <c r="C25" s="54" t="s">
        <v>76</v>
      </c>
      <c r="D25" s="44" t="s">
        <v>77</v>
      </c>
      <c r="E25" s="44" t="s">
        <v>84</v>
      </c>
      <c r="F25" s="117" t="s">
        <v>122</v>
      </c>
      <c r="G25" s="127"/>
      <c r="H25" s="128" t="s">
        <v>78</v>
      </c>
      <c r="I25" s="129"/>
      <c r="J25" s="45">
        <v>2</v>
      </c>
      <c r="K25" s="46" t="str">
        <f t="shared" si="7"/>
        <v>Improbable (puede ocurrir ocasionalmente)</v>
      </c>
      <c r="L25" s="45">
        <v>2</v>
      </c>
      <c r="M25" s="46" t="str">
        <f t="shared" si="3"/>
        <v>MENOR</v>
      </c>
      <c r="N25" s="47">
        <f t="shared" si="0"/>
        <v>4</v>
      </c>
      <c r="O25" s="46" t="str">
        <f t="shared" si="1"/>
        <v>Riesgo Bajo</v>
      </c>
      <c r="P25" s="48" t="s">
        <v>120</v>
      </c>
      <c r="Q25" s="121" t="s">
        <v>79</v>
      </c>
      <c r="R25" s="122"/>
      <c r="S25" s="49">
        <v>1</v>
      </c>
      <c r="T25" s="50" t="str">
        <f t="shared" si="4"/>
        <v>Raro (puede ocurrir excepcionalmente</v>
      </c>
      <c r="U25" s="45">
        <v>2</v>
      </c>
      <c r="V25" s="46" t="str">
        <f t="shared" si="5"/>
        <v>MENOR</v>
      </c>
      <c r="W25" s="46">
        <f t="shared" si="2"/>
        <v>3</v>
      </c>
      <c r="X25" s="46" t="str">
        <f t="shared" si="6"/>
        <v>Riesgo Bajo</v>
      </c>
      <c r="Y25" s="51" t="s">
        <v>80</v>
      </c>
      <c r="Z25" s="48" t="s">
        <v>120</v>
      </c>
      <c r="AA25" s="52" t="s">
        <v>139</v>
      </c>
      <c r="AB25" s="48" t="s">
        <v>123</v>
      </c>
      <c r="AC25" s="48" t="s">
        <v>81</v>
      </c>
      <c r="AD25" s="53" t="s">
        <v>82</v>
      </c>
    </row>
    <row r="26" spans="1:30" s="31" customFormat="1" ht="186.75" customHeight="1">
      <c r="A26" s="43">
        <v>7</v>
      </c>
      <c r="B26" s="44" t="s">
        <v>75</v>
      </c>
      <c r="C26" s="54" t="s">
        <v>83</v>
      </c>
      <c r="D26" s="44" t="s">
        <v>72</v>
      </c>
      <c r="E26" s="44" t="s">
        <v>54</v>
      </c>
      <c r="F26" s="119" t="s">
        <v>124</v>
      </c>
      <c r="G26" s="132"/>
      <c r="H26" s="133" t="s">
        <v>85</v>
      </c>
      <c r="I26" s="129"/>
      <c r="J26" s="45">
        <v>2</v>
      </c>
      <c r="K26" s="46" t="str">
        <f t="shared" si="7"/>
        <v>Improbable (puede ocurrir ocasionalmente)</v>
      </c>
      <c r="L26" s="45">
        <v>3</v>
      </c>
      <c r="M26" s="46" t="str">
        <f t="shared" si="3"/>
        <v>MODERADO</v>
      </c>
      <c r="N26" s="47">
        <f t="shared" si="0"/>
        <v>5</v>
      </c>
      <c r="O26" s="46" t="str">
        <f t="shared" si="1"/>
        <v>Riesgo Medio</v>
      </c>
      <c r="P26" s="48" t="s">
        <v>120</v>
      </c>
      <c r="Q26" s="134" t="s">
        <v>125</v>
      </c>
      <c r="R26" s="135"/>
      <c r="S26" s="49">
        <v>1</v>
      </c>
      <c r="T26" s="50" t="str">
        <f t="shared" si="4"/>
        <v>Raro (puede ocurrir excepcionalmente</v>
      </c>
      <c r="U26" s="45">
        <v>1</v>
      </c>
      <c r="V26" s="46" t="str">
        <f t="shared" si="5"/>
        <v>INSIGNIFICANTE</v>
      </c>
      <c r="W26" s="46">
        <f t="shared" si="2"/>
        <v>2</v>
      </c>
      <c r="X26" s="46" t="str">
        <f t="shared" si="6"/>
        <v>Riesgo Bajo</v>
      </c>
      <c r="Y26" s="51" t="s">
        <v>86</v>
      </c>
      <c r="Z26" s="48" t="s">
        <v>120</v>
      </c>
      <c r="AA26" s="48" t="s">
        <v>126</v>
      </c>
      <c r="AB26" s="48" t="s">
        <v>127</v>
      </c>
      <c r="AC26" s="53" t="s">
        <v>87</v>
      </c>
      <c r="AD26" s="55" t="s">
        <v>88</v>
      </c>
    </row>
    <row r="27" spans="1:30" s="31" customFormat="1" ht="147" customHeight="1">
      <c r="A27" s="43">
        <v>8</v>
      </c>
      <c r="B27" s="56" t="s">
        <v>62</v>
      </c>
      <c r="C27" s="57" t="s">
        <v>63</v>
      </c>
      <c r="D27" s="56" t="s">
        <v>72</v>
      </c>
      <c r="E27" s="44" t="s">
        <v>64</v>
      </c>
      <c r="F27" s="119" t="s">
        <v>89</v>
      </c>
      <c r="G27" s="132"/>
      <c r="H27" s="133" t="s">
        <v>90</v>
      </c>
      <c r="I27" s="129"/>
      <c r="J27" s="58">
        <v>3</v>
      </c>
      <c r="K27" s="46" t="str">
        <f t="shared" si="7"/>
        <v>Posible (puede ocurrrir en cualquier momento)</v>
      </c>
      <c r="L27" s="58">
        <v>3</v>
      </c>
      <c r="M27" s="46" t="str">
        <f t="shared" si="3"/>
        <v>MODERADO</v>
      </c>
      <c r="N27" s="47">
        <f t="shared" si="0"/>
        <v>6</v>
      </c>
      <c r="O27" s="46" t="str">
        <f t="shared" si="1"/>
        <v>Riesgo Alto</v>
      </c>
      <c r="P27" s="48" t="s">
        <v>120</v>
      </c>
      <c r="Q27" s="136" t="s">
        <v>91</v>
      </c>
      <c r="R27" s="135"/>
      <c r="S27" s="60">
        <v>1</v>
      </c>
      <c r="T27" s="50" t="str">
        <f t="shared" si="4"/>
        <v>Raro (puede ocurrir excepcionalmente</v>
      </c>
      <c r="U27" s="58">
        <v>1</v>
      </c>
      <c r="V27" s="46" t="str">
        <f t="shared" si="5"/>
        <v>INSIGNIFICANTE</v>
      </c>
      <c r="W27" s="46">
        <f t="shared" si="2"/>
        <v>2</v>
      </c>
      <c r="X27" s="46" t="str">
        <f t="shared" si="6"/>
        <v>Riesgo Bajo</v>
      </c>
      <c r="Y27" s="61" t="s">
        <v>80</v>
      </c>
      <c r="Z27" s="48" t="s">
        <v>120</v>
      </c>
      <c r="AA27" s="62" t="s">
        <v>92</v>
      </c>
      <c r="AB27" s="62" t="s">
        <v>93</v>
      </c>
      <c r="AC27" s="63" t="s">
        <v>128</v>
      </c>
      <c r="AD27" s="64" t="s">
        <v>94</v>
      </c>
    </row>
    <row r="28" spans="1:30" s="32" customFormat="1" ht="130.5" customHeight="1">
      <c r="A28" s="43">
        <v>9</v>
      </c>
      <c r="B28" s="56" t="s">
        <v>62</v>
      </c>
      <c r="C28" s="57" t="s">
        <v>63</v>
      </c>
      <c r="D28" s="65" t="s">
        <v>42</v>
      </c>
      <c r="E28" s="44" t="s">
        <v>64</v>
      </c>
      <c r="F28" s="130" t="s">
        <v>134</v>
      </c>
      <c r="G28" s="130" t="s">
        <v>95</v>
      </c>
      <c r="H28" s="128" t="s">
        <v>96</v>
      </c>
      <c r="I28" s="129"/>
      <c r="J28" s="45">
        <v>2</v>
      </c>
      <c r="K28" s="46" t="str">
        <f t="shared" si="7"/>
        <v>Improbable (puede ocurrir ocasionalmente)</v>
      </c>
      <c r="L28" s="45">
        <v>2</v>
      </c>
      <c r="M28" s="46" t="str">
        <f t="shared" si="3"/>
        <v>MENOR</v>
      </c>
      <c r="N28" s="47">
        <f t="shared" si="0"/>
        <v>4</v>
      </c>
      <c r="O28" s="46" t="str">
        <f t="shared" si="1"/>
        <v>Riesgo Bajo</v>
      </c>
      <c r="P28" s="48" t="s">
        <v>57</v>
      </c>
      <c r="Q28" s="131" t="s">
        <v>97</v>
      </c>
      <c r="R28" s="131"/>
      <c r="S28" s="66">
        <v>1</v>
      </c>
      <c r="T28" s="50" t="str">
        <f t="shared" si="4"/>
        <v>Raro (puede ocurrir excepcionalmente</v>
      </c>
      <c r="U28" s="67">
        <v>1</v>
      </c>
      <c r="V28" s="46" t="str">
        <f t="shared" si="5"/>
        <v>INSIGNIFICANTE</v>
      </c>
      <c r="W28" s="46">
        <f t="shared" si="2"/>
        <v>2</v>
      </c>
      <c r="X28" s="46" t="str">
        <f t="shared" si="6"/>
        <v>Riesgo Bajo</v>
      </c>
      <c r="Y28" s="51" t="s">
        <v>46</v>
      </c>
      <c r="Z28" s="48" t="s">
        <v>57</v>
      </c>
      <c r="AA28" s="68" t="s">
        <v>68</v>
      </c>
      <c r="AB28" s="64" t="s">
        <v>98</v>
      </c>
      <c r="AC28" s="69" t="s">
        <v>99</v>
      </c>
      <c r="AD28" s="70" t="s">
        <v>100</v>
      </c>
    </row>
    <row r="29" spans="1:30" s="32" customFormat="1" ht="130.5" customHeight="1">
      <c r="A29" s="43">
        <v>10</v>
      </c>
      <c r="B29" s="56" t="s">
        <v>62</v>
      </c>
      <c r="C29" s="57" t="s">
        <v>71</v>
      </c>
      <c r="D29" s="65" t="s">
        <v>53</v>
      </c>
      <c r="E29" s="65" t="s">
        <v>101</v>
      </c>
      <c r="F29" s="128" t="s">
        <v>102</v>
      </c>
      <c r="G29" s="129"/>
      <c r="H29" s="128" t="s">
        <v>103</v>
      </c>
      <c r="I29" s="129"/>
      <c r="J29" s="45">
        <v>2</v>
      </c>
      <c r="K29" s="46" t="str">
        <f t="shared" si="7"/>
        <v>Improbable (puede ocurrir ocasionalmente)</v>
      </c>
      <c r="L29" s="45">
        <v>3</v>
      </c>
      <c r="M29" s="46" t="str">
        <f t="shared" si="3"/>
        <v>MODERADO</v>
      </c>
      <c r="N29" s="47">
        <f t="shared" si="0"/>
        <v>5</v>
      </c>
      <c r="O29" s="46" t="str">
        <f t="shared" si="1"/>
        <v>Riesgo Medio</v>
      </c>
      <c r="P29" s="48" t="s">
        <v>36</v>
      </c>
      <c r="Q29" s="131" t="s">
        <v>104</v>
      </c>
      <c r="R29" s="131" t="s">
        <v>105</v>
      </c>
      <c r="S29" s="66">
        <v>1</v>
      </c>
      <c r="T29" s="50" t="str">
        <f t="shared" si="4"/>
        <v>Raro (puede ocurrir excepcionalmente</v>
      </c>
      <c r="U29" s="67">
        <v>2</v>
      </c>
      <c r="V29" s="46" t="str">
        <f t="shared" si="5"/>
        <v>MENOR</v>
      </c>
      <c r="W29" s="46">
        <f t="shared" si="2"/>
        <v>3</v>
      </c>
      <c r="X29" s="46" t="str">
        <f t="shared" si="6"/>
        <v>Riesgo Bajo</v>
      </c>
      <c r="Y29" s="51" t="s">
        <v>86</v>
      </c>
      <c r="Z29" s="48" t="s">
        <v>36</v>
      </c>
      <c r="AA29" s="68" t="s">
        <v>68</v>
      </c>
      <c r="AB29" s="64" t="s">
        <v>106</v>
      </c>
      <c r="AC29" s="69" t="s">
        <v>107</v>
      </c>
      <c r="AD29" s="70" t="s">
        <v>94</v>
      </c>
    </row>
    <row r="30" spans="1:30" s="32" customFormat="1" ht="159.75" customHeight="1">
      <c r="A30" s="43">
        <v>11</v>
      </c>
      <c r="B30" s="56" t="s">
        <v>62</v>
      </c>
      <c r="C30" s="57" t="s">
        <v>63</v>
      </c>
      <c r="D30" s="65" t="s">
        <v>53</v>
      </c>
      <c r="E30" s="65" t="s">
        <v>108</v>
      </c>
      <c r="F30" s="128" t="s">
        <v>135</v>
      </c>
      <c r="G30" s="129"/>
      <c r="H30" s="128" t="s">
        <v>109</v>
      </c>
      <c r="I30" s="129"/>
      <c r="J30" s="45">
        <v>3</v>
      </c>
      <c r="K30" s="46" t="str">
        <f t="shared" si="7"/>
        <v>Posible (puede ocurrrir en cualquier momento)</v>
      </c>
      <c r="L30" s="45">
        <v>2</v>
      </c>
      <c r="M30" s="46" t="str">
        <f t="shared" si="3"/>
        <v>MENOR</v>
      </c>
      <c r="N30" s="47">
        <f t="shared" si="0"/>
        <v>5</v>
      </c>
      <c r="O30" s="46" t="str">
        <f t="shared" si="1"/>
        <v>Riesgo Medio</v>
      </c>
      <c r="P30" s="48" t="s">
        <v>36</v>
      </c>
      <c r="Q30" s="139" t="s">
        <v>129</v>
      </c>
      <c r="R30" s="140"/>
      <c r="S30" s="66">
        <v>3</v>
      </c>
      <c r="T30" s="50" t="str">
        <f t="shared" si="4"/>
        <v>Posible (puede ocurrrir en cualquier momento)</v>
      </c>
      <c r="U30" s="67">
        <v>2</v>
      </c>
      <c r="V30" s="46" t="str">
        <f t="shared" si="5"/>
        <v>MENOR</v>
      </c>
      <c r="W30" s="46">
        <f t="shared" si="2"/>
        <v>5</v>
      </c>
      <c r="X30" s="46" t="str">
        <f t="shared" si="6"/>
        <v>Riesgo Medio</v>
      </c>
      <c r="Y30" s="51" t="s">
        <v>86</v>
      </c>
      <c r="Z30" s="48" t="s">
        <v>36</v>
      </c>
      <c r="AA30" s="68" t="s">
        <v>68</v>
      </c>
      <c r="AB30" s="64" t="s">
        <v>106</v>
      </c>
      <c r="AC30" s="69" t="s">
        <v>130</v>
      </c>
      <c r="AD30" s="70" t="s">
        <v>110</v>
      </c>
    </row>
    <row r="31" spans="1:30" s="32" customFormat="1" ht="130.5" customHeight="1">
      <c r="A31" s="43">
        <v>12</v>
      </c>
      <c r="B31" s="56" t="s">
        <v>62</v>
      </c>
      <c r="C31" s="57" t="s">
        <v>63</v>
      </c>
      <c r="D31" s="65" t="s">
        <v>53</v>
      </c>
      <c r="E31" s="65" t="s">
        <v>64</v>
      </c>
      <c r="F31" s="128" t="s">
        <v>137</v>
      </c>
      <c r="G31" s="129"/>
      <c r="H31" s="128" t="s">
        <v>117</v>
      </c>
      <c r="I31" s="129"/>
      <c r="J31" s="45">
        <v>3</v>
      </c>
      <c r="K31" s="46" t="str">
        <f t="shared" si="7"/>
        <v>Posible (puede ocurrrir en cualquier momento)</v>
      </c>
      <c r="L31" s="45">
        <v>4</v>
      </c>
      <c r="M31" s="46" t="str">
        <f t="shared" si="3"/>
        <v>MAYOR</v>
      </c>
      <c r="N31" s="59">
        <f t="shared" si="0"/>
        <v>7</v>
      </c>
      <c r="O31" s="46" t="str">
        <f t="shared" si="1"/>
        <v>Riesgo Alto</v>
      </c>
      <c r="P31" s="48" t="s">
        <v>57</v>
      </c>
      <c r="Q31" s="139" t="s">
        <v>119</v>
      </c>
      <c r="R31" s="140"/>
      <c r="S31" s="66">
        <v>3</v>
      </c>
      <c r="T31" s="50" t="str">
        <f>IF(S31=1,"Raro (puede ocurrir excepcionalmente",IF(S31=2,"Improbable (puede ocurrir ocasionalmente)",IF(S31=3,"Posible (puede ocurrrir en cualquier momento)",IF(S31=4,"Probable (probablemente va a ocurrir","Casi cierto"))))</f>
        <v>Posible (puede ocurrrir en cualquier momento)</v>
      </c>
      <c r="U31" s="67">
        <v>3</v>
      </c>
      <c r="V31" s="46" t="str">
        <f t="shared" si="5"/>
        <v>MODERADO</v>
      </c>
      <c r="W31" s="46">
        <f t="shared" si="2"/>
        <v>6</v>
      </c>
      <c r="X31" s="46" t="str">
        <f t="shared" si="6"/>
        <v>Riesgo Alto</v>
      </c>
      <c r="Y31" s="51" t="s">
        <v>46</v>
      </c>
      <c r="Z31" s="71" t="s">
        <v>111</v>
      </c>
      <c r="AA31" s="68" t="s">
        <v>112</v>
      </c>
      <c r="AB31" s="64" t="s">
        <v>131</v>
      </c>
      <c r="AC31" s="69" t="s">
        <v>132</v>
      </c>
      <c r="AD31" s="70" t="s">
        <v>113</v>
      </c>
    </row>
    <row r="32" spans="1:30" ht="45" customHeight="1">
      <c r="A32" s="142" t="s">
        <v>114</v>
      </c>
      <c r="B32" s="142"/>
      <c r="C32" s="142"/>
      <c r="D32" s="142"/>
      <c r="E32" s="142"/>
      <c r="F32" s="142"/>
      <c r="G32" s="142"/>
      <c r="H32" s="31"/>
      <c r="I32" s="31"/>
      <c r="X32" s="34"/>
      <c r="Y32" s="34"/>
      <c r="Z32" s="34"/>
      <c r="AA32" s="16"/>
    </row>
    <row r="33" spans="1:27">
      <c r="F33" s="31"/>
      <c r="G33" s="31"/>
      <c r="H33" s="31"/>
      <c r="I33" s="31"/>
      <c r="W33" s="36"/>
      <c r="X33" s="37"/>
      <c r="Y33" s="38"/>
      <c r="Z33" s="39"/>
      <c r="AA33" s="16"/>
    </row>
    <row r="34" spans="1:27">
      <c r="F34" s="31"/>
      <c r="G34" s="31"/>
      <c r="H34" s="31"/>
      <c r="I34" s="31"/>
      <c r="W34" s="36"/>
      <c r="X34" s="37"/>
      <c r="Y34" s="38"/>
      <c r="Z34" s="39"/>
      <c r="AA34" s="16"/>
    </row>
    <row r="35" spans="1:27" ht="54" customHeight="1">
      <c r="F35" s="143"/>
      <c r="G35" s="141"/>
      <c r="H35" s="31"/>
      <c r="I35" s="31"/>
      <c r="W35" s="36"/>
      <c r="X35" s="137"/>
      <c r="Y35" s="138"/>
      <c r="Z35" s="138"/>
      <c r="AA35" s="16"/>
    </row>
    <row r="36" spans="1:27">
      <c r="F36" s="141"/>
      <c r="G36" s="141"/>
      <c r="H36" s="31"/>
      <c r="I36" s="31"/>
      <c r="W36" s="36"/>
      <c r="X36" s="37"/>
      <c r="Y36" s="38"/>
      <c r="Z36" s="37"/>
      <c r="AA36" s="16"/>
    </row>
    <row r="37" spans="1:27">
      <c r="F37" s="141"/>
      <c r="G37" s="141"/>
      <c r="H37" s="141"/>
      <c r="I37" s="141"/>
      <c r="W37" s="36"/>
      <c r="X37" s="37"/>
      <c r="Y37" s="38"/>
      <c r="Z37" s="37"/>
      <c r="AA37" s="16"/>
    </row>
    <row r="38" spans="1:27">
      <c r="A38" s="40"/>
      <c r="B38" s="41"/>
      <c r="C38" s="41"/>
      <c r="D38" s="41"/>
      <c r="E38" s="41"/>
      <c r="F38" s="41"/>
      <c r="G38" s="41"/>
      <c r="H38" s="41"/>
      <c r="I38" s="41"/>
      <c r="J38" s="42"/>
      <c r="K38" s="42"/>
      <c r="L38" s="42"/>
      <c r="M38" s="42"/>
      <c r="N38" s="42"/>
      <c r="O38" s="42"/>
      <c r="P38" s="42"/>
      <c r="W38" s="36"/>
      <c r="X38" s="36"/>
      <c r="Y38" s="36"/>
      <c r="Z38" s="36"/>
    </row>
    <row r="39" spans="1:27" ht="23.1" customHeight="1">
      <c r="W39" s="36"/>
      <c r="X39" s="36"/>
      <c r="Y39" s="36"/>
      <c r="Z39" s="36"/>
    </row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42.6" customHeight="1"/>
    <row r="49" ht="42.6" customHeight="1"/>
    <row r="50" ht="42.6" customHeight="1"/>
    <row r="51" ht="42.6" customHeight="1"/>
    <row r="52" ht="51.6" customHeight="1"/>
    <row r="53" ht="54" customHeight="1"/>
    <row r="54" ht="69" customHeight="1"/>
    <row r="55" ht="42.6" customHeight="1"/>
    <row r="56" ht="42.6" customHeight="1"/>
    <row r="57" ht="36.75" customHeight="1"/>
    <row r="58" ht="56.25" customHeight="1"/>
    <row r="59" ht="57.6" customHeight="1"/>
    <row r="60" ht="55.35" customHeight="1"/>
    <row r="61" ht="42.6" customHeight="1"/>
    <row r="62" ht="24" customHeight="1"/>
    <row r="66" ht="29.1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84">
    <mergeCell ref="F36:G36"/>
    <mergeCell ref="F37:I37"/>
    <mergeCell ref="F31:G31"/>
    <mergeCell ref="H31:I31"/>
    <mergeCell ref="Q31:R31"/>
    <mergeCell ref="A32:G32"/>
    <mergeCell ref="F35:G35"/>
    <mergeCell ref="X35:Z35"/>
    <mergeCell ref="F29:G29"/>
    <mergeCell ref="H29:I29"/>
    <mergeCell ref="Q29:R29"/>
    <mergeCell ref="F30:G30"/>
    <mergeCell ref="H30:I30"/>
    <mergeCell ref="Q30:R30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31 O22:O31">
    <cfRule type="containsText" dxfId="59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58" priority="93" stopIfTrue="1" operator="containsText" text="Riesgo Alto">
      <formula>NOT(ISERROR(SEARCH("Riesgo Alto",O20)))</formula>
    </cfRule>
    <cfRule type="containsText" dxfId="57" priority="94" stopIfTrue="1" operator="containsText" text="Riesgo Medio">
      <formula>NOT(ISERROR(SEARCH("Riesgo Medio",O20)))</formula>
    </cfRule>
    <cfRule type="containsText" dxfId="56" priority="95" stopIfTrue="1" operator="containsText" text="Riesgo Bajo">
      <formula>NOT(ISERROR(SEARCH("Riesgo Bajo",O20)))</formula>
    </cfRule>
  </conditionalFormatting>
  <conditionalFormatting sqref="X27 O27">
    <cfRule type="containsText" dxfId="55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54" priority="88" stopIfTrue="1" operator="containsText" text="Riesgo Alto">
      <formula>NOT(ISERROR(SEARCH("Riesgo Alto",O27)))</formula>
    </cfRule>
    <cfRule type="containsText" dxfId="53" priority="89" stopIfTrue="1" operator="containsText" text="Riesgo Medio">
      <formula>NOT(ISERROR(SEARCH("Riesgo Medio",O27)))</formula>
    </cfRule>
    <cfRule type="containsText" dxfId="52" priority="90" stopIfTrue="1" operator="containsText" text="Riesgo Bajo">
      <formula>NOT(ISERROR(SEARCH("Riesgo Bajo",O27)))</formula>
    </cfRule>
  </conditionalFormatting>
  <conditionalFormatting sqref="O28 X28">
    <cfRule type="containsText" dxfId="51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50" priority="83" stopIfTrue="1" operator="containsText" text="Riesgo Alto">
      <formula>NOT(ISERROR(SEARCH("Riesgo Alto",O28)))</formula>
    </cfRule>
    <cfRule type="containsText" dxfId="49" priority="84" stopIfTrue="1" operator="containsText" text="Riesgo Medio">
      <formula>NOT(ISERROR(SEARCH("Riesgo Medio",O28)))</formula>
    </cfRule>
    <cfRule type="containsText" dxfId="48" priority="85" stopIfTrue="1" operator="containsText" text="Riesgo Bajo">
      <formula>NOT(ISERROR(SEARCH("Riesgo Bajo",O28)))</formula>
    </cfRule>
  </conditionalFormatting>
  <conditionalFormatting sqref="O20:O21">
    <cfRule type="containsText" dxfId="47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46" priority="78" stopIfTrue="1" operator="containsText" text="Riesgo Alto">
      <formula>NOT(ISERROR(SEARCH("Riesgo Alto",O20)))</formula>
    </cfRule>
    <cfRule type="containsText" dxfId="45" priority="79" stopIfTrue="1" operator="containsText" text="Riesgo Medio">
      <formula>NOT(ISERROR(SEARCH("Riesgo Medio",O20)))</formula>
    </cfRule>
    <cfRule type="containsText" dxfId="44" priority="80" stopIfTrue="1" operator="containsText" text="Riesgo Bajo">
      <formula>NOT(ISERROR(SEARCH("Riesgo Bajo",O20)))</formula>
    </cfRule>
  </conditionalFormatting>
  <conditionalFormatting sqref="O21 X21">
    <cfRule type="containsText" dxfId="43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42" priority="73" stopIfTrue="1" operator="containsText" text="Riesgo Alto">
      <formula>NOT(ISERROR(SEARCH("Riesgo Alto",O21)))</formula>
    </cfRule>
    <cfRule type="containsText" dxfId="41" priority="74" stopIfTrue="1" operator="containsText" text="Riesgo Medio">
      <formula>NOT(ISERROR(SEARCH("Riesgo Medio",O21)))</formula>
    </cfRule>
    <cfRule type="containsText" dxfId="40" priority="75" stopIfTrue="1" operator="containsText" text="Riesgo Bajo">
      <formula>NOT(ISERROR(SEARCH("Riesgo Bajo",O21)))</formula>
    </cfRule>
  </conditionalFormatting>
  <conditionalFormatting sqref="O25 X25">
    <cfRule type="containsText" dxfId="39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38" priority="63" stopIfTrue="1" operator="containsText" text="Riesgo Alto">
      <formula>NOT(ISERROR(SEARCH("Riesgo Alto",O25)))</formula>
    </cfRule>
    <cfRule type="containsText" dxfId="37" priority="64" stopIfTrue="1" operator="containsText" text="Riesgo Medio">
      <formula>NOT(ISERROR(SEARCH("Riesgo Medio",O25)))</formula>
    </cfRule>
    <cfRule type="containsText" dxfId="36" priority="65" stopIfTrue="1" operator="containsText" text="Riesgo Bajo">
      <formula>NOT(ISERROR(SEARCH("Riesgo Bajo",O25)))</formula>
    </cfRule>
  </conditionalFormatting>
  <conditionalFormatting sqref="O24">
    <cfRule type="containsText" dxfId="35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34" priority="68" stopIfTrue="1" operator="containsText" text="Riesgo Alto">
      <formula>NOT(ISERROR(SEARCH("Riesgo Alto",O24)))</formula>
    </cfRule>
    <cfRule type="containsText" dxfId="33" priority="69" stopIfTrue="1" operator="containsText" text="Riesgo Medio">
      <formula>NOT(ISERROR(SEARCH("Riesgo Medio",O24)))</formula>
    </cfRule>
    <cfRule type="containsText" dxfId="32" priority="70" stopIfTrue="1" operator="containsText" text="Riesgo Bajo">
      <formula>NOT(ISERROR(SEARCH("Riesgo Bajo",O24)))</formula>
    </cfRule>
  </conditionalFormatting>
  <conditionalFormatting sqref="X29">
    <cfRule type="containsText" dxfId="31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30" priority="58" stopIfTrue="1" operator="containsText" text="Riesgo Alto">
      <formula>NOT(ISERROR(SEARCH("Riesgo Alto",X29)))</formula>
    </cfRule>
    <cfRule type="containsText" dxfId="29" priority="59" stopIfTrue="1" operator="containsText" text="Riesgo Medio">
      <formula>NOT(ISERROR(SEARCH("Riesgo Medio",X29)))</formula>
    </cfRule>
    <cfRule type="containsText" dxfId="28" priority="60" stopIfTrue="1" operator="containsText" text="Riesgo Bajo">
      <formula>NOT(ISERROR(SEARCH("Riesgo Bajo",X29)))</formula>
    </cfRule>
  </conditionalFormatting>
  <conditionalFormatting sqref="O29 X29">
    <cfRule type="containsText" dxfId="27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26" priority="53" stopIfTrue="1" operator="containsText" text="Riesgo Alto">
      <formula>NOT(ISERROR(SEARCH("Riesgo Alto",O29)))</formula>
    </cfRule>
    <cfRule type="containsText" dxfId="25" priority="54" stopIfTrue="1" operator="containsText" text="Riesgo Medio">
      <formula>NOT(ISERROR(SEARCH("Riesgo Medio",O29)))</formula>
    </cfRule>
    <cfRule type="containsText" dxfId="24" priority="55" stopIfTrue="1" operator="containsText" text="Riesgo Bajo">
      <formula>NOT(ISERROR(SEARCH("Riesgo Bajo",O29)))</formula>
    </cfRule>
  </conditionalFormatting>
  <conditionalFormatting sqref="X30">
    <cfRule type="containsText" dxfId="23" priority="46" stopIfTrue="1" operator="containsText" text="Riesgo Extremo">
      <formula>NOT(ISERROR(SEARCH("Riesgo Extremo",X30)))</formula>
    </cfRule>
    <cfRule type="containsText" priority="47" stopIfTrue="1" operator="containsText" text="Riesgo Extremo">
      <formula>NOT(ISERROR(SEARCH("Riesgo Extremo",X30)))</formula>
    </cfRule>
    <cfRule type="containsText" dxfId="22" priority="48" stopIfTrue="1" operator="containsText" text="Riesgo Alto">
      <formula>NOT(ISERROR(SEARCH("Riesgo Alto",X30)))</formula>
    </cfRule>
    <cfRule type="containsText" dxfId="21" priority="49" stopIfTrue="1" operator="containsText" text="Riesgo Medio">
      <formula>NOT(ISERROR(SEARCH("Riesgo Medio",X30)))</formula>
    </cfRule>
    <cfRule type="containsText" dxfId="20" priority="50" stopIfTrue="1" operator="containsText" text="Riesgo Bajo">
      <formula>NOT(ISERROR(SEARCH("Riesgo Bajo",X30)))</formula>
    </cfRule>
  </conditionalFormatting>
  <conditionalFormatting sqref="O30 X30">
    <cfRule type="containsText" dxfId="19" priority="41" stopIfTrue="1" operator="containsText" text="Riesgo Extremo">
      <formula>NOT(ISERROR(SEARCH("Riesgo Extremo",O30)))</formula>
    </cfRule>
    <cfRule type="containsText" priority="42" stopIfTrue="1" operator="containsText" text="Riesgo Extremo">
      <formula>NOT(ISERROR(SEARCH("Riesgo Extremo",O30)))</formula>
    </cfRule>
    <cfRule type="containsText" dxfId="18" priority="43" stopIfTrue="1" operator="containsText" text="Riesgo Alto">
      <formula>NOT(ISERROR(SEARCH("Riesgo Alto",O30)))</formula>
    </cfRule>
    <cfRule type="containsText" dxfId="17" priority="44" stopIfTrue="1" operator="containsText" text="Riesgo Medio">
      <formula>NOT(ISERROR(SEARCH("Riesgo Medio",O30)))</formula>
    </cfRule>
    <cfRule type="containsText" dxfId="16" priority="45" stopIfTrue="1" operator="containsText" text="Riesgo Bajo">
      <formula>NOT(ISERROR(SEARCH("Riesgo Bajo",O30)))</formula>
    </cfRule>
  </conditionalFormatting>
  <conditionalFormatting sqref="X31">
    <cfRule type="containsText" dxfId="15" priority="16" stopIfTrue="1" operator="containsText" text="Riesgo Extremo">
      <formula>NOT(ISERROR(SEARCH("Riesgo Extremo",X31)))</formula>
    </cfRule>
    <cfRule type="containsText" priority="17" stopIfTrue="1" operator="containsText" text="Riesgo Extremo">
      <formula>NOT(ISERROR(SEARCH("Riesgo Extremo",X31)))</formula>
    </cfRule>
    <cfRule type="containsText" dxfId="14" priority="18" stopIfTrue="1" operator="containsText" text="Riesgo Alto">
      <formula>NOT(ISERROR(SEARCH("Riesgo Alto",X31)))</formula>
    </cfRule>
    <cfRule type="containsText" dxfId="13" priority="19" stopIfTrue="1" operator="containsText" text="Riesgo Medio">
      <formula>NOT(ISERROR(SEARCH("Riesgo Medio",X31)))</formula>
    </cfRule>
    <cfRule type="containsText" dxfId="12" priority="20" stopIfTrue="1" operator="containsText" text="Riesgo Bajo">
      <formula>NOT(ISERROR(SEARCH("Riesgo Bajo",X31)))</formula>
    </cfRule>
  </conditionalFormatting>
  <conditionalFormatting sqref="O31 X31">
    <cfRule type="containsText" dxfId="11" priority="11" stopIfTrue="1" operator="containsText" text="Riesgo Extremo">
      <formula>NOT(ISERROR(SEARCH("Riesgo Extremo",O31)))</formula>
    </cfRule>
    <cfRule type="containsText" priority="12" stopIfTrue="1" operator="containsText" text="Riesgo Extremo">
      <formula>NOT(ISERROR(SEARCH("Riesgo Extremo",O31)))</formula>
    </cfRule>
    <cfRule type="containsText" dxfId="10" priority="13" stopIfTrue="1" operator="containsText" text="Riesgo Alto">
      <formula>NOT(ISERROR(SEARCH("Riesgo Alto",O31)))</formula>
    </cfRule>
    <cfRule type="containsText" dxfId="9" priority="14" stopIfTrue="1" operator="containsText" text="Riesgo Medio">
      <formula>NOT(ISERROR(SEARCH("Riesgo Medio",O31)))</formula>
    </cfRule>
    <cfRule type="containsText" dxfId="8" priority="15" stopIfTrue="1" operator="containsText" text="Riesgo Bajo">
      <formula>NOT(ISERROR(SEARCH("Riesgo Bajo",O31)))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J20:J31 L20:L31 U20:U31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MARIA ISABEL MOSCOSO PINZON</cp:lastModifiedBy>
  <dcterms:created xsi:type="dcterms:W3CDTF">2022-02-10T06:27:16Z</dcterms:created>
  <dcterms:modified xsi:type="dcterms:W3CDTF">2022-10-11T20:13:08Z</dcterms:modified>
</cp:coreProperties>
</file>