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ocuments\1. ALEX MORENO UPN VAD\EQUIPOS VAC FACULTADES\FEF\MURO DE ESCALADA\"/>
    </mc:Choice>
  </mc:AlternateContent>
  <bookViews>
    <workbookView xWindow="0" yWindow="465" windowWidth="25605" windowHeight="155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H14" i="1" s="1"/>
  <c r="E14" i="1"/>
  <c r="G13" i="1"/>
  <c r="H13" i="1" s="1"/>
  <c r="F13" i="1"/>
  <c r="E13" i="1"/>
  <c r="I15" i="1"/>
  <c r="J15" i="1" s="1"/>
  <c r="I24" i="1"/>
  <c r="I23" i="1"/>
  <c r="J23" i="1" s="1"/>
  <c r="I22" i="1"/>
  <c r="I21" i="1"/>
  <c r="I20" i="1"/>
  <c r="I19" i="1"/>
  <c r="J19" i="1" s="1"/>
  <c r="I18" i="1"/>
  <c r="J18" i="1" s="1"/>
  <c r="I17" i="1"/>
  <c r="J17" i="1" s="1"/>
  <c r="I16" i="1"/>
  <c r="J24" i="1"/>
  <c r="J22" i="1"/>
  <c r="J21" i="1"/>
  <c r="J20" i="1"/>
  <c r="J16" i="1"/>
  <c r="J14" i="1" l="1"/>
  <c r="J13" i="1"/>
  <c r="J26" i="1" l="1"/>
</calcChain>
</file>

<file path=xl/sharedStrings.xml><?xml version="1.0" encoding="utf-8"?>
<sst xmlns="http://schemas.openxmlformats.org/spreadsheetml/2006/main" count="93" uniqueCount="52">
  <si>
    <t>ITEM</t>
  </si>
  <si>
    <t>CANT</t>
  </si>
  <si>
    <t>Valor del IVA (19%)</t>
  </si>
  <si>
    <t>VALOR TOTAL</t>
  </si>
  <si>
    <t>NOMBRE DE LA EMPRESA:</t>
  </si>
  <si>
    <t xml:space="preserve">NIT: </t>
  </si>
  <si>
    <t>CONTACTO:</t>
  </si>
  <si>
    <t xml:space="preserve">TELÉFONO: </t>
  </si>
  <si>
    <t>FECHA:</t>
  </si>
  <si>
    <t>VICERRECTORIA ADMINISTRATIVA Y FINANCIERA</t>
  </si>
  <si>
    <t>UNIVERSIDAD PEDAGÓGICA NACIONAL</t>
  </si>
  <si>
    <t>OFERTA ECONÓMICA</t>
  </si>
  <si>
    <t>VALOR TOTAL DE LA OFERTA ECONÓMICA</t>
  </si>
  <si>
    <t xml:space="preserve">PROFORMA No. 5 </t>
  </si>
  <si>
    <t>Nota: El equipo y sus componentes deben tener garantía de mínimo 1 año.</t>
  </si>
  <si>
    <t>IVA / UTILIDAD de la obra civil (19%)</t>
  </si>
  <si>
    <t>MURO DE ESCALADA CON SUS ACCESORIOS</t>
  </si>
  <si>
    <t>Construcción Muro de escalada de  Dificultad de 7.20 Mts de Altura Por 6 Metros de Ancho ( 28.8 M2), en estructura metálica y paneles en madera, incluye cubierta en estructura metálica pintada de negro con policarbonato transparente de 8 metros de largo por 5 metros de ancho, incluye canal y bajante, la ubicación de estas últimas depende de la revisión en sitio para su anclaje</t>
  </si>
  <si>
    <t>Construcción de un muro Boulder de 3 metros de Alto por 8 de Largo (24M2) en estructura metálica y paneles en madera</t>
  </si>
  <si>
    <t>Unidades de Presas o agarres de diferentes tamaños ( 100  de cada talla s,m,l,xl) Total 400 Und</t>
  </si>
  <si>
    <t>Cuerda Dinámica 10.2 mm (Peso 64 g/m, Resistencia 8.40 kN, Material Poliamida, Diámetro 10.2 mm, Certificación CE/UIAA,  elongación Estática 8,7 %, Elongación Dinámica 37 %, Caídas 5-7 Porcentaje de Vaina 40%)</t>
  </si>
  <si>
    <t>Cuerda estática de 10 mm (Peso 89 g/m, Elongación @ 300 lbf 2.4%, Resistencia a la tracción 34.2 KN 7.679 lbf, Elongación @ 600 lbf6.4%, Elongación @ 1000 lbf 8.9%, Masa camisa 53 %)</t>
  </si>
  <si>
    <t>Cintas cocidas (plana, Peso: 45,65,86gr, Resistencia: 22 kN, Material: Poliamida, Diámetro: 16mm, Certificación: CE 1019, EN566)</t>
  </si>
  <si>
    <t>Cintas express de 12 cms (Peso 90 gr, Resistencia 23 kN, Longitud Cinta: 12 cm, Certificación CE, EN 12275, 566, UIAA)</t>
  </si>
  <si>
    <t>Cintas express de 17 Cms (Peso 106 gr, Resistencia 22 kN, Longitud Cinta: 17 cm, Certificación CE, EN 12275, 566, UIAA)</t>
  </si>
  <si>
    <t>Arnés Multitalla (Peso: 402gr, Resistencia: Punto de anclaje: 15 kn, Certificación: EN 12277, CE 1019, UIAA, Rock Lock, Talla: Multitalla (S-XL), Medidas: Cintura: 60 - 120 cm, Piernas: 42 - 66 cm)</t>
  </si>
  <si>
    <t>Placa Shuttle (Asegurador / descendedor tipo placa liviano, Peso: 65gr, Certificación: EN15151-2, Diámetro de Cuerda: 7.8 / 10.5 mm)</t>
  </si>
  <si>
    <t>Cascos (Rígido, ajustable, acolchado, multitalla Peso: 435 gr, Accesorios Incluidos: Almohadilla, Certificación: CE, EN 12492, UIAA, Talla: Única, Clips de Frontal: No)</t>
  </si>
  <si>
    <t>Daysy (plana, 120 *16mm peso 102gr, resistencia 22 kn, 3,5 en cada ojal, cosida sobre sí misma para crear bucles, en poliamida)</t>
  </si>
  <si>
    <t>N/A</t>
  </si>
  <si>
    <t>A.I.U. de la obra civil (A=%, I=  %, U=  %)</t>
  </si>
  <si>
    <t>% de Administración</t>
  </si>
  <si>
    <t>% de Imprevistos</t>
  </si>
  <si>
    <t>% de Utilidad</t>
  </si>
  <si>
    <t>Valor Unitario sin IVA ni AIU</t>
  </si>
  <si>
    <t>Indicar el % de la Adminsitración, Imprevistos y Utilidad en la celdas E12, F12 y G12 respectivamente</t>
  </si>
  <si>
    <t>N/A = NO APLICA PARA ESTE ITEM</t>
  </si>
  <si>
    <t>REPRESENTANTE LEGAL</t>
  </si>
  <si>
    <t xml:space="preserve">NOMBRE Y FIRMA </t>
  </si>
  <si>
    <t>Presupuesto máximo para adquirir muro de escalar:</t>
  </si>
  <si>
    <t>Código: 2.3.2.02.02.005</t>
  </si>
  <si>
    <t>Servicios de construcción</t>
  </si>
  <si>
    <t>Valor: $ 100.000.000</t>
  </si>
  <si>
    <t>Presupuesto máximo para adquirir productos metálicos:</t>
  </si>
  <si>
    <t>Código: 2.3.2.02.01.004</t>
  </si>
  <si>
    <t>Productos metálicos y paquetes de software.</t>
  </si>
  <si>
    <t>Valor: $ 5.250.000</t>
  </si>
  <si>
    <t>Presupuesto máximo para adquirir artículos de deporte:</t>
  </si>
  <si>
    <t>Código: 2.3.2.01.01.004.01.03</t>
  </si>
  <si>
    <t>Artículos de deporte.</t>
  </si>
  <si>
    <t>Valor: $ 8.200.000</t>
  </si>
  <si>
    <t>Valor Total: $ 113.450.000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</si>
</sst>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0.5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/>
    <xf numFmtId="3" fontId="6" fillId="0" borderId="0" xfId="0" applyNumberFormat="1" applyFont="1"/>
    <xf numFmtId="0" fontId="0" fillId="0" borderId="11" xfId="0" applyBorder="1" applyAlignment="1">
      <alignment vertical="center"/>
    </xf>
    <xf numFmtId="0" fontId="0" fillId="0" borderId="11" xfId="0" applyBorder="1"/>
    <xf numFmtId="0" fontId="4" fillId="0" borderId="3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0" fillId="0" borderId="19" xfId="0" applyFont="1" applyFill="1" applyBorder="1" applyAlignment="1">
      <alignment horizontal="center" vertical="center" wrapText="1"/>
    </xf>
    <xf numFmtId="44" fontId="0" fillId="0" borderId="19" xfId="1" applyFont="1" applyBorder="1" applyAlignment="1">
      <alignment vertical="center"/>
    </xf>
    <xf numFmtId="44" fontId="2" fillId="0" borderId="13" xfId="1" applyFont="1" applyBorder="1" applyAlignment="1">
      <alignment horizontal="center" vertical="center"/>
    </xf>
    <xf numFmtId="44" fontId="2" fillId="0" borderId="15" xfId="1" applyFont="1" applyBorder="1" applyAlignment="1">
      <alignment horizontal="center" vertical="center"/>
    </xf>
    <xf numFmtId="44" fontId="2" fillId="0" borderId="13" xfId="1" applyFont="1" applyBorder="1" applyAlignment="1">
      <alignment horizontal="center" vertical="center" wrapText="1"/>
    </xf>
    <xf numFmtId="44" fontId="2" fillId="0" borderId="14" xfId="1" applyFont="1" applyBorder="1" applyAlignment="1">
      <alignment horizontal="center" vertical="center"/>
    </xf>
    <xf numFmtId="44" fontId="2" fillId="0" borderId="15" xfId="1" applyFont="1" applyBorder="1" applyAlignment="1">
      <alignment horizontal="center" vertical="center" wrapText="1"/>
    </xf>
    <xf numFmtId="44" fontId="2" fillId="0" borderId="17" xfId="1" applyFont="1" applyBorder="1" applyAlignment="1">
      <alignment horizontal="center" vertical="center"/>
    </xf>
    <xf numFmtId="44" fontId="12" fillId="0" borderId="1" xfId="0" applyNumberFormat="1" applyFont="1" applyBorder="1"/>
    <xf numFmtId="44" fontId="2" fillId="0" borderId="19" xfId="1" applyFont="1" applyBorder="1" applyAlignment="1">
      <alignment horizontal="center" vertical="center"/>
    </xf>
    <xf numFmtId="44" fontId="2" fillId="0" borderId="20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9" fontId="8" fillId="2" borderId="25" xfId="2" applyFont="1" applyFill="1" applyBorder="1" applyAlignment="1">
      <alignment horizontal="center" wrapText="1"/>
    </xf>
    <xf numFmtId="9" fontId="8" fillId="2" borderId="26" xfId="2" applyFont="1" applyFill="1" applyBorder="1" applyAlignment="1">
      <alignment horizontal="center" wrapText="1"/>
    </xf>
    <xf numFmtId="9" fontId="8" fillId="2" borderId="27" xfId="2" applyFont="1" applyFill="1" applyBorder="1" applyAlignment="1">
      <alignment horizontal="center" wrapText="1"/>
    </xf>
    <xf numFmtId="44" fontId="2" fillId="3" borderId="13" xfId="1" applyFont="1" applyFill="1" applyBorder="1" applyAlignment="1">
      <alignment horizontal="center" vertical="center"/>
    </xf>
    <xf numFmtId="44" fontId="2" fillId="3" borderId="15" xfId="1" applyFont="1" applyFill="1" applyBorder="1" applyAlignment="1">
      <alignment horizontal="center" vertical="center"/>
    </xf>
    <xf numFmtId="44" fontId="2" fillId="3" borderId="19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6" xfId="0" applyBorder="1"/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B19" zoomScale="60" zoomScaleNormal="60" workbookViewId="0">
      <selection activeCell="G13" sqref="G13"/>
    </sheetView>
  </sheetViews>
  <sheetFormatPr baseColWidth="10" defaultRowHeight="15" x14ac:dyDescent="0.25"/>
  <cols>
    <col min="1" max="1" width="11.42578125" style="1"/>
    <col min="2" max="2" width="98.85546875" customWidth="1"/>
    <col min="3" max="3" width="11.42578125" style="12"/>
    <col min="4" max="8" width="30" customWidth="1"/>
    <col min="9" max="9" width="26.28515625" customWidth="1"/>
    <col min="10" max="10" width="25.85546875" customWidth="1"/>
  </cols>
  <sheetData>
    <row r="1" spans="1:10" ht="18.75" x14ac:dyDescent="0.3">
      <c r="A1" s="65" t="s">
        <v>10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19.5" thickBot="1" x14ac:dyDescent="0.35">
      <c r="A2" s="75" t="s">
        <v>9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ht="19.5" thickBot="1" x14ac:dyDescent="0.35">
      <c r="A3" s="68"/>
      <c r="B3" s="69"/>
      <c r="C3" s="69"/>
      <c r="D3" s="69"/>
      <c r="E3" s="69"/>
      <c r="F3" s="69"/>
      <c r="G3" s="69"/>
      <c r="H3" s="69"/>
      <c r="I3" s="69"/>
      <c r="J3" s="70"/>
    </row>
    <row r="4" spans="1:10" ht="19.5" thickBot="1" x14ac:dyDescent="0.35">
      <c r="A4" s="68" t="s">
        <v>13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ht="19.5" thickBot="1" x14ac:dyDescent="0.35">
      <c r="A5" s="72" t="s">
        <v>4</v>
      </c>
      <c r="B5" s="73"/>
      <c r="C5" s="73"/>
      <c r="D5" s="73"/>
      <c r="E5" s="73"/>
      <c r="F5" s="73"/>
      <c r="G5" s="73"/>
      <c r="H5" s="73"/>
      <c r="I5" s="73"/>
      <c r="J5" s="74"/>
    </row>
    <row r="6" spans="1:10" ht="19.5" thickBot="1" x14ac:dyDescent="0.35">
      <c r="A6" s="9" t="s">
        <v>5</v>
      </c>
      <c r="B6" s="10"/>
      <c r="C6" s="68" t="s">
        <v>8</v>
      </c>
      <c r="D6" s="70"/>
      <c r="E6" s="17"/>
      <c r="F6" s="17"/>
      <c r="G6" s="17"/>
      <c r="H6" s="17"/>
      <c r="I6" s="6"/>
      <c r="J6" s="7"/>
    </row>
    <row r="7" spans="1:10" ht="19.5" thickBot="1" x14ac:dyDescent="0.35">
      <c r="A7" s="5" t="s">
        <v>6</v>
      </c>
      <c r="B7" s="8"/>
      <c r="C7" s="68" t="s">
        <v>7</v>
      </c>
      <c r="D7" s="70"/>
      <c r="E7" s="17"/>
      <c r="F7" s="17"/>
      <c r="G7" s="17"/>
      <c r="H7" s="17"/>
      <c r="I7" s="6"/>
      <c r="J7" s="7"/>
    </row>
    <row r="8" spans="1:10" ht="19.5" thickBot="1" x14ac:dyDescent="0.35">
      <c r="A8" s="68" t="s">
        <v>11</v>
      </c>
      <c r="B8" s="69"/>
      <c r="C8" s="69"/>
      <c r="D8" s="69"/>
      <c r="E8" s="69"/>
      <c r="F8" s="69"/>
      <c r="G8" s="69"/>
      <c r="H8" s="69"/>
      <c r="I8" s="69"/>
      <c r="J8" s="70"/>
    </row>
    <row r="9" spans="1:10" ht="19.5" thickBot="1" x14ac:dyDescent="0.35">
      <c r="A9" s="4"/>
      <c r="B9" s="4"/>
      <c r="C9" s="11"/>
      <c r="D9" s="4"/>
      <c r="E9" s="4"/>
      <c r="F9" s="4"/>
      <c r="G9" s="4"/>
      <c r="H9" s="4"/>
      <c r="I9" s="4"/>
      <c r="J9" s="41"/>
    </row>
    <row r="10" spans="1:10" s="2" customFormat="1" ht="42.75" customHeight="1" x14ac:dyDescent="0.35">
      <c r="A10" s="56" t="s">
        <v>0</v>
      </c>
      <c r="B10" s="56" t="s">
        <v>16</v>
      </c>
      <c r="C10" s="56" t="s">
        <v>1</v>
      </c>
      <c r="D10" s="59" t="s">
        <v>34</v>
      </c>
      <c r="E10" s="78" t="s">
        <v>30</v>
      </c>
      <c r="F10" s="79"/>
      <c r="G10" s="80"/>
      <c r="H10" s="59" t="s">
        <v>15</v>
      </c>
      <c r="I10" s="56" t="s">
        <v>2</v>
      </c>
      <c r="J10" s="56" t="s">
        <v>3</v>
      </c>
    </row>
    <row r="11" spans="1:10" s="2" customFormat="1" ht="21" x14ac:dyDescent="0.35">
      <c r="A11" s="57"/>
      <c r="B11" s="57"/>
      <c r="C11" s="57"/>
      <c r="D11" s="60"/>
      <c r="E11" s="43" t="s">
        <v>31</v>
      </c>
      <c r="F11" s="42" t="s">
        <v>32</v>
      </c>
      <c r="G11" s="44" t="s">
        <v>33</v>
      </c>
      <c r="H11" s="60"/>
      <c r="I11" s="57"/>
      <c r="J11" s="57"/>
    </row>
    <row r="12" spans="1:10" s="2" customFormat="1" ht="21.75" thickBot="1" x14ac:dyDescent="0.4">
      <c r="A12" s="58"/>
      <c r="B12" s="58"/>
      <c r="C12" s="58"/>
      <c r="D12" s="61"/>
      <c r="E12" s="45"/>
      <c r="F12" s="46"/>
      <c r="G12" s="47"/>
      <c r="H12" s="61"/>
      <c r="I12" s="58"/>
      <c r="J12" s="58"/>
    </row>
    <row r="13" spans="1:10" s="2" customFormat="1" ht="126" x14ac:dyDescent="0.35">
      <c r="A13" s="21">
        <v>1</v>
      </c>
      <c r="B13" s="22" t="s">
        <v>17</v>
      </c>
      <c r="C13" s="23">
        <v>1</v>
      </c>
      <c r="D13" s="30"/>
      <c r="E13" s="32">
        <f>+E$12*$D$13</f>
        <v>0</v>
      </c>
      <c r="F13" s="32">
        <f t="shared" ref="F13" si="0">+F$12*$D$13</f>
        <v>0</v>
      </c>
      <c r="G13" s="32">
        <f>+G$12*$D$13</f>
        <v>0</v>
      </c>
      <c r="H13" s="32">
        <f>+G13*19%</f>
        <v>0</v>
      </c>
      <c r="I13" s="48" t="s">
        <v>29</v>
      </c>
      <c r="J13" s="33">
        <f>+(D13+E13+F13+G13+H13)*C13</f>
        <v>0</v>
      </c>
    </row>
    <row r="14" spans="1:10" s="2" customFormat="1" ht="42" x14ac:dyDescent="0.35">
      <c r="A14" s="24">
        <v>2</v>
      </c>
      <c r="B14" s="18" t="s">
        <v>18</v>
      </c>
      <c r="C14" s="19">
        <v>1</v>
      </c>
      <c r="D14" s="31"/>
      <c r="E14" s="34">
        <f>+E$12*$D$14</f>
        <v>0</v>
      </c>
      <c r="F14" s="34">
        <f t="shared" ref="F14:G14" si="1">+F$12*$D$14</f>
        <v>0</v>
      </c>
      <c r="G14" s="34">
        <f t="shared" si="1"/>
        <v>0</v>
      </c>
      <c r="H14" s="34">
        <f>+G14*19%</f>
        <v>0</v>
      </c>
      <c r="I14" s="49" t="s">
        <v>29</v>
      </c>
      <c r="J14" s="35">
        <f>+(D14+E14+F14+G14+H14)*C14</f>
        <v>0</v>
      </c>
    </row>
    <row r="15" spans="1:10" s="2" customFormat="1" ht="42" x14ac:dyDescent="0.35">
      <c r="A15" s="24">
        <v>3</v>
      </c>
      <c r="B15" s="18" t="s">
        <v>19</v>
      </c>
      <c r="C15" s="19">
        <v>1</v>
      </c>
      <c r="D15" s="31"/>
      <c r="E15" s="49" t="s">
        <v>29</v>
      </c>
      <c r="F15" s="49" t="s">
        <v>29</v>
      </c>
      <c r="G15" s="49" t="s">
        <v>29</v>
      </c>
      <c r="H15" s="49" t="s">
        <v>29</v>
      </c>
      <c r="I15" s="31">
        <f>+D15*0.19</f>
        <v>0</v>
      </c>
      <c r="J15" s="35">
        <f t="shared" ref="J15:J24" si="2">+(D15+I15)*C15</f>
        <v>0</v>
      </c>
    </row>
    <row r="16" spans="1:10" s="2" customFormat="1" ht="63" x14ac:dyDescent="0.35">
      <c r="A16" s="24">
        <v>4</v>
      </c>
      <c r="B16" s="18" t="s">
        <v>20</v>
      </c>
      <c r="C16" s="19">
        <v>1</v>
      </c>
      <c r="D16" s="31"/>
      <c r="E16" s="49" t="s">
        <v>29</v>
      </c>
      <c r="F16" s="49" t="s">
        <v>29</v>
      </c>
      <c r="G16" s="49" t="s">
        <v>29</v>
      </c>
      <c r="H16" s="49" t="s">
        <v>29</v>
      </c>
      <c r="I16" s="31">
        <f t="shared" ref="I16:I24" si="3">+D16*0.19</f>
        <v>0</v>
      </c>
      <c r="J16" s="35">
        <f t="shared" si="2"/>
        <v>0</v>
      </c>
    </row>
    <row r="17" spans="1:13" s="2" customFormat="1" ht="63" x14ac:dyDescent="0.35">
      <c r="A17" s="24">
        <v>5</v>
      </c>
      <c r="B17" s="18" t="s">
        <v>21</v>
      </c>
      <c r="C17" s="19">
        <v>1</v>
      </c>
      <c r="D17" s="31"/>
      <c r="E17" s="49" t="s">
        <v>29</v>
      </c>
      <c r="F17" s="49" t="s">
        <v>29</v>
      </c>
      <c r="G17" s="49" t="s">
        <v>29</v>
      </c>
      <c r="H17" s="49" t="s">
        <v>29</v>
      </c>
      <c r="I17" s="31">
        <f t="shared" si="3"/>
        <v>0</v>
      </c>
      <c r="J17" s="35">
        <f t="shared" si="2"/>
        <v>0</v>
      </c>
    </row>
    <row r="18" spans="1:13" s="2" customFormat="1" ht="42" x14ac:dyDescent="0.35">
      <c r="A18" s="24">
        <v>6</v>
      </c>
      <c r="B18" s="18" t="s">
        <v>22</v>
      </c>
      <c r="C18" s="19">
        <v>10</v>
      </c>
      <c r="D18" s="31"/>
      <c r="E18" s="49" t="s">
        <v>29</v>
      </c>
      <c r="F18" s="49" t="s">
        <v>29</v>
      </c>
      <c r="G18" s="49" t="s">
        <v>29</v>
      </c>
      <c r="H18" s="49" t="s">
        <v>29</v>
      </c>
      <c r="I18" s="31">
        <f t="shared" si="3"/>
        <v>0</v>
      </c>
      <c r="J18" s="35">
        <f t="shared" si="2"/>
        <v>0</v>
      </c>
    </row>
    <row r="19" spans="1:13" s="2" customFormat="1" ht="42" x14ac:dyDescent="0.35">
      <c r="A19" s="24">
        <v>7</v>
      </c>
      <c r="B19" s="18" t="s">
        <v>23</v>
      </c>
      <c r="C19" s="19">
        <v>10</v>
      </c>
      <c r="D19" s="31"/>
      <c r="E19" s="49" t="s">
        <v>29</v>
      </c>
      <c r="F19" s="49" t="s">
        <v>29</v>
      </c>
      <c r="G19" s="49" t="s">
        <v>29</v>
      </c>
      <c r="H19" s="49" t="s">
        <v>29</v>
      </c>
      <c r="I19" s="31">
        <f t="shared" si="3"/>
        <v>0</v>
      </c>
      <c r="J19" s="35">
        <f t="shared" si="2"/>
        <v>0</v>
      </c>
    </row>
    <row r="20" spans="1:13" s="2" customFormat="1" ht="42" x14ac:dyDescent="0.35">
      <c r="A20" s="24">
        <v>8</v>
      </c>
      <c r="B20" s="18" t="s">
        <v>24</v>
      </c>
      <c r="C20" s="19">
        <v>10</v>
      </c>
      <c r="D20" s="31"/>
      <c r="E20" s="49" t="s">
        <v>29</v>
      </c>
      <c r="F20" s="49" t="s">
        <v>29</v>
      </c>
      <c r="G20" s="49" t="s">
        <v>29</v>
      </c>
      <c r="H20" s="49" t="s">
        <v>29</v>
      </c>
      <c r="I20" s="31">
        <f t="shared" si="3"/>
        <v>0</v>
      </c>
      <c r="J20" s="35">
        <f t="shared" si="2"/>
        <v>0</v>
      </c>
    </row>
    <row r="21" spans="1:13" s="2" customFormat="1" ht="63" x14ac:dyDescent="0.35">
      <c r="A21" s="24">
        <v>9</v>
      </c>
      <c r="B21" s="18" t="s">
        <v>25</v>
      </c>
      <c r="C21" s="19">
        <v>12</v>
      </c>
      <c r="D21" s="31"/>
      <c r="E21" s="49" t="s">
        <v>29</v>
      </c>
      <c r="F21" s="49" t="s">
        <v>29</v>
      </c>
      <c r="G21" s="49" t="s">
        <v>29</v>
      </c>
      <c r="H21" s="49" t="s">
        <v>29</v>
      </c>
      <c r="I21" s="31">
        <f t="shared" si="3"/>
        <v>0</v>
      </c>
      <c r="J21" s="35">
        <f t="shared" si="2"/>
        <v>0</v>
      </c>
    </row>
    <row r="22" spans="1:13" s="2" customFormat="1" ht="42" x14ac:dyDescent="0.35">
      <c r="A22" s="24">
        <v>10</v>
      </c>
      <c r="B22" s="18" t="s">
        <v>26</v>
      </c>
      <c r="C22" s="19">
        <v>3</v>
      </c>
      <c r="D22" s="31"/>
      <c r="E22" s="49" t="s">
        <v>29</v>
      </c>
      <c r="F22" s="49" t="s">
        <v>29</v>
      </c>
      <c r="G22" s="49" t="s">
        <v>29</v>
      </c>
      <c r="H22" s="49" t="s">
        <v>29</v>
      </c>
      <c r="I22" s="31">
        <f t="shared" si="3"/>
        <v>0</v>
      </c>
      <c r="J22" s="35">
        <f t="shared" si="2"/>
        <v>0</v>
      </c>
    </row>
    <row r="23" spans="1:13" ht="63" x14ac:dyDescent="0.35">
      <c r="A23" s="25">
        <v>11</v>
      </c>
      <c r="B23" s="18" t="s">
        <v>27</v>
      </c>
      <c r="C23" s="20">
        <v>5</v>
      </c>
      <c r="D23" s="31"/>
      <c r="E23" s="49" t="s">
        <v>29</v>
      </c>
      <c r="F23" s="49" t="s">
        <v>29</v>
      </c>
      <c r="G23" s="49" t="s">
        <v>29</v>
      </c>
      <c r="H23" s="49" t="s">
        <v>29</v>
      </c>
      <c r="I23" s="31">
        <f t="shared" si="3"/>
        <v>0</v>
      </c>
      <c r="J23" s="35">
        <f t="shared" si="2"/>
        <v>0</v>
      </c>
      <c r="K23" s="14"/>
      <c r="L23" s="14"/>
      <c r="M23" s="13"/>
    </row>
    <row r="24" spans="1:13" ht="42.75" thickBot="1" x14ac:dyDescent="0.4">
      <c r="A24" s="26">
        <v>12</v>
      </c>
      <c r="B24" s="27" t="s">
        <v>28</v>
      </c>
      <c r="C24" s="28">
        <v>1</v>
      </c>
      <c r="D24" s="29"/>
      <c r="E24" s="50" t="s">
        <v>29</v>
      </c>
      <c r="F24" s="50" t="s">
        <v>29</v>
      </c>
      <c r="G24" s="50" t="s">
        <v>29</v>
      </c>
      <c r="H24" s="50" t="s">
        <v>29</v>
      </c>
      <c r="I24" s="37">
        <f t="shared" si="3"/>
        <v>0</v>
      </c>
      <c r="J24" s="38">
        <f t="shared" si="2"/>
        <v>0</v>
      </c>
      <c r="K24" s="14"/>
      <c r="L24" s="14"/>
      <c r="M24" s="13"/>
    </row>
    <row r="25" spans="1:13" ht="16.5" thickBot="1" x14ac:dyDescent="0.3">
      <c r="A25" s="71"/>
      <c r="B25" s="71"/>
      <c r="C25" s="15"/>
      <c r="D25" s="16"/>
      <c r="E25" s="16"/>
      <c r="F25" s="16"/>
      <c r="G25" s="16"/>
      <c r="H25" s="16"/>
      <c r="I25" s="16"/>
      <c r="J25" s="16"/>
    </row>
    <row r="26" spans="1:13" ht="24" thickBot="1" x14ac:dyDescent="0.4">
      <c r="A26" s="3"/>
      <c r="B26" s="69" t="s">
        <v>12</v>
      </c>
      <c r="C26" s="69"/>
      <c r="D26" s="69"/>
      <c r="E26" s="69"/>
      <c r="F26" s="69"/>
      <c r="G26" s="69"/>
      <c r="H26" s="69"/>
      <c r="I26" s="69"/>
      <c r="J26" s="36">
        <f>SUM(J13:J25)</f>
        <v>0</v>
      </c>
    </row>
    <row r="27" spans="1:13" ht="15.75" thickBot="1" x14ac:dyDescent="0.3"/>
    <row r="28" spans="1:13" ht="25.5" customHeight="1" thickBot="1" x14ac:dyDescent="0.3">
      <c r="A28" s="39"/>
      <c r="B28" s="51" t="s">
        <v>36</v>
      </c>
      <c r="D28" s="12"/>
    </row>
    <row r="29" spans="1:13" ht="22.5" customHeight="1" thickBot="1" x14ac:dyDescent="0.3">
      <c r="A29" s="39"/>
      <c r="B29" s="62" t="s">
        <v>35</v>
      </c>
      <c r="C29" s="63"/>
      <c r="D29" s="64"/>
    </row>
    <row r="30" spans="1:13" x14ac:dyDescent="0.25">
      <c r="A30" s="39"/>
      <c r="B30" s="39"/>
      <c r="C30" s="39"/>
      <c r="D30" s="39"/>
    </row>
    <row r="31" spans="1:13" x14ac:dyDescent="0.25">
      <c r="A31" s="39"/>
      <c r="B31" s="39"/>
      <c r="C31" s="39"/>
      <c r="D31" s="39"/>
    </row>
    <row r="32" spans="1:13" x14ac:dyDescent="0.25">
      <c r="A32" s="39"/>
      <c r="B32" s="81" t="s">
        <v>39</v>
      </c>
      <c r="C32" s="39"/>
      <c r="D32" s="39"/>
    </row>
    <row r="33" spans="1:4" x14ac:dyDescent="0.25">
      <c r="A33" s="39"/>
      <c r="B33" s="54" t="s">
        <v>40</v>
      </c>
      <c r="C33" s="39"/>
      <c r="D33" s="39"/>
    </row>
    <row r="34" spans="1:4" x14ac:dyDescent="0.25">
      <c r="A34" s="39"/>
      <c r="B34" s="54" t="s">
        <v>41</v>
      </c>
      <c r="C34" s="39"/>
      <c r="D34" s="39"/>
    </row>
    <row r="35" spans="1:4" x14ac:dyDescent="0.25">
      <c r="A35" s="39"/>
      <c r="B35" s="54" t="s">
        <v>42</v>
      </c>
      <c r="C35" s="39"/>
      <c r="D35" s="39"/>
    </row>
    <row r="36" spans="1:4" x14ac:dyDescent="0.25">
      <c r="A36" s="39"/>
      <c r="B36" s="39"/>
      <c r="C36" s="39"/>
      <c r="D36" s="39"/>
    </row>
    <row r="37" spans="1:4" x14ac:dyDescent="0.25">
      <c r="A37" s="39"/>
      <c r="B37" s="81" t="s">
        <v>43</v>
      </c>
      <c r="C37" s="39"/>
      <c r="D37" s="39"/>
    </row>
    <row r="38" spans="1:4" x14ac:dyDescent="0.25">
      <c r="A38" s="39"/>
      <c r="B38" s="54" t="s">
        <v>44</v>
      </c>
      <c r="C38" s="39"/>
      <c r="D38" s="39"/>
    </row>
    <row r="39" spans="1:4" x14ac:dyDescent="0.25">
      <c r="A39" s="39"/>
      <c r="B39" s="54" t="s">
        <v>45</v>
      </c>
      <c r="C39" s="39"/>
      <c r="D39" s="39"/>
    </row>
    <row r="40" spans="1:4" x14ac:dyDescent="0.25">
      <c r="A40" s="39"/>
      <c r="B40" s="54" t="s">
        <v>46</v>
      </c>
      <c r="C40" s="39"/>
      <c r="D40" s="39"/>
    </row>
    <row r="41" spans="1:4" x14ac:dyDescent="0.25">
      <c r="A41" s="39"/>
      <c r="B41" s="39"/>
      <c r="C41" s="39"/>
      <c r="D41" s="39"/>
    </row>
    <row r="42" spans="1:4" x14ac:dyDescent="0.25">
      <c r="A42" s="39"/>
      <c r="B42" s="81" t="s">
        <v>47</v>
      </c>
      <c r="C42" s="39"/>
      <c r="D42" s="39"/>
    </row>
    <row r="43" spans="1:4" x14ac:dyDescent="0.25">
      <c r="A43" s="39"/>
      <c r="B43" s="54" t="s">
        <v>48</v>
      </c>
      <c r="C43" s="39"/>
      <c r="D43" s="39"/>
    </row>
    <row r="44" spans="1:4" x14ac:dyDescent="0.25">
      <c r="A44" s="39"/>
      <c r="B44" s="54" t="s">
        <v>49</v>
      </c>
      <c r="C44" s="39"/>
      <c r="D44" s="39"/>
    </row>
    <row r="45" spans="1:4" x14ac:dyDescent="0.25">
      <c r="A45" s="39"/>
      <c r="B45" s="54" t="s">
        <v>50</v>
      </c>
      <c r="C45" s="39"/>
      <c r="D45" s="39"/>
    </row>
    <row r="46" spans="1:4" x14ac:dyDescent="0.25">
      <c r="A46" s="39"/>
      <c r="B46" s="39"/>
      <c r="C46" s="39"/>
      <c r="D46" s="39"/>
    </row>
    <row r="47" spans="1:4" x14ac:dyDescent="0.25">
      <c r="A47" s="39"/>
      <c r="B47" s="55" t="s">
        <v>51</v>
      </c>
      <c r="C47" s="39"/>
      <c r="D47" s="39"/>
    </row>
    <row r="48" spans="1:4" x14ac:dyDescent="0.25">
      <c r="A48" s="39"/>
      <c r="B48" s="39"/>
      <c r="C48" s="39"/>
      <c r="D48" s="39"/>
    </row>
    <row r="49" spans="2:2" ht="42" customHeight="1" x14ac:dyDescent="0.25">
      <c r="B49" s="52" t="s">
        <v>14</v>
      </c>
    </row>
    <row r="50" spans="2:2" ht="15.75" x14ac:dyDescent="0.25">
      <c r="B50" s="52"/>
    </row>
    <row r="51" spans="2:2" ht="15.75" x14ac:dyDescent="0.25">
      <c r="B51" s="52"/>
    </row>
    <row r="53" spans="2:2" ht="15.75" thickBot="1" x14ac:dyDescent="0.3">
      <c r="B53" s="53"/>
    </row>
    <row r="54" spans="2:2" x14ac:dyDescent="0.25">
      <c r="B54" s="40" t="s">
        <v>38</v>
      </c>
    </row>
    <row r="55" spans="2:2" x14ac:dyDescent="0.25">
      <c r="B55" s="40" t="s">
        <v>37</v>
      </c>
    </row>
  </sheetData>
  <mergeCells count="19">
    <mergeCell ref="H10:H12"/>
    <mergeCell ref="I10:I12"/>
    <mergeCell ref="B10:B12"/>
    <mergeCell ref="C10:C12"/>
    <mergeCell ref="D10:D12"/>
    <mergeCell ref="J10:J12"/>
    <mergeCell ref="B29:D29"/>
    <mergeCell ref="A1:J1"/>
    <mergeCell ref="A3:J3"/>
    <mergeCell ref="A4:J4"/>
    <mergeCell ref="A25:B25"/>
    <mergeCell ref="B26:I26"/>
    <mergeCell ref="A5:J5"/>
    <mergeCell ref="A8:J8"/>
    <mergeCell ref="C7:D7"/>
    <mergeCell ref="C6:D6"/>
    <mergeCell ref="A2:J2"/>
    <mergeCell ref="E10:G10"/>
    <mergeCell ref="A10:A12"/>
  </mergeCells>
  <phoneticPr fontId="9" type="noConversion"/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EMILIA POVEDA ROCHA</dc:creator>
  <cp:lastModifiedBy>Soporte</cp:lastModifiedBy>
  <cp:lastPrinted>2022-08-11T02:30:42Z</cp:lastPrinted>
  <dcterms:created xsi:type="dcterms:W3CDTF">2022-08-08T17:18:27Z</dcterms:created>
  <dcterms:modified xsi:type="dcterms:W3CDTF">2022-11-01T18:45:53Z</dcterms:modified>
</cp:coreProperties>
</file>