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co-034362\Administrativos\ARCHIVO\SUPERVISIONES GCO\Pre Contractual\Pre Contractual - 2026\4. CONVOCATORIAS DE SELECCION\CP-PN-No. 00XX DE 2026 - SAR 10824 BARRISMO\"/>
    </mc:Choice>
  </mc:AlternateContent>
  <xr:revisionPtr revIDLastSave="0" documentId="13_ncr:1_{2E42DBE2-F9B2-4659-AEE8-193A34ADB5F3}" xr6:coauthVersionLast="47" xr6:coauthVersionMax="47" xr10:uidLastSave="{00000000-0000-0000-0000-000000000000}"/>
  <bookViews>
    <workbookView xWindow="-120" yWindow="-120" windowWidth="29040" windowHeight="15720" xr2:uid="{E025C5A3-7B31-4731-B614-B4D8BBDC2BE1}"/>
  </bookViews>
  <sheets>
    <sheet name="Tabla de analisis" sheetId="1" r:id="rId1"/>
    <sheet name="Tabla 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11" i="1"/>
  <c r="L48" i="1" l="1"/>
  <c r="M48" i="1" s="1"/>
  <c r="N48" i="1"/>
  <c r="L49" i="1"/>
  <c r="M49" i="1" s="1"/>
  <c r="N49" i="1"/>
  <c r="L50" i="1"/>
  <c r="M50" i="1" s="1"/>
  <c r="N50" i="1"/>
  <c r="L51" i="1"/>
  <c r="M51" i="1" s="1"/>
  <c r="N51" i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L38" i="1"/>
  <c r="M38" i="1" s="1"/>
  <c r="L37" i="1"/>
  <c r="M37" i="1" s="1"/>
  <c r="N37" i="1" s="1"/>
  <c r="L36" i="1"/>
  <c r="M36" i="1" s="1"/>
  <c r="L35" i="1"/>
  <c r="M35" i="1" s="1"/>
  <c r="L34" i="1"/>
  <c r="M34" i="1" s="1"/>
  <c r="N34" i="1" s="1"/>
  <c r="L33" i="1"/>
  <c r="M33" i="1" s="1"/>
  <c r="L32" i="1"/>
  <c r="M32" i="1" s="1"/>
  <c r="L31" i="1"/>
  <c r="M31" i="1" s="1"/>
  <c r="N31" i="1" s="1"/>
  <c r="L30" i="1"/>
  <c r="M30" i="1" s="1"/>
  <c r="L29" i="1"/>
  <c r="M29" i="1" s="1"/>
  <c r="L28" i="1"/>
  <c r="M28" i="1" s="1"/>
  <c r="N28" i="1" s="1"/>
  <c r="L27" i="1"/>
  <c r="M27" i="1" s="1"/>
  <c r="L26" i="1"/>
  <c r="M26" i="1" s="1"/>
  <c r="L25" i="1"/>
  <c r="M25" i="1" s="1"/>
  <c r="N25" i="1" s="1"/>
  <c r="L24" i="1"/>
  <c r="M24" i="1" s="1"/>
  <c r="L23" i="1"/>
  <c r="M23" i="1" s="1"/>
  <c r="L22" i="1"/>
  <c r="M22" i="1" s="1"/>
  <c r="N22" i="1" s="1"/>
  <c r="Q59" i="1"/>
  <c r="O41" i="1" l="1"/>
  <c r="P41" i="1" s="1"/>
  <c r="O43" i="1"/>
  <c r="P43" i="1" s="1"/>
  <c r="Q43" i="1" s="1"/>
  <c r="R43" i="1" s="1"/>
  <c r="S43" i="1" s="1"/>
  <c r="O45" i="1"/>
  <c r="P45" i="1" s="1"/>
  <c r="Q45" i="1" s="1"/>
  <c r="R45" i="1" s="1"/>
  <c r="S45" i="1" s="1"/>
  <c r="O47" i="1"/>
  <c r="P47" i="1" s="1"/>
  <c r="Q47" i="1" s="1"/>
  <c r="R47" i="1" s="1"/>
  <c r="S47" i="1" s="1"/>
  <c r="O40" i="1"/>
  <c r="P40" i="1" s="1"/>
  <c r="O42" i="1"/>
  <c r="P42" i="1" s="1"/>
  <c r="Q42" i="1" s="1"/>
  <c r="R42" i="1" s="1"/>
  <c r="S42" i="1" s="1"/>
  <c r="O50" i="1"/>
  <c r="P50" i="1" s="1"/>
  <c r="Q50" i="1" s="1"/>
  <c r="R50" i="1" s="1"/>
  <c r="S50" i="1" s="1"/>
  <c r="O44" i="1"/>
  <c r="P44" i="1" s="1"/>
  <c r="Q44" i="1" s="1"/>
  <c r="R44" i="1" s="1"/>
  <c r="S44" i="1" s="1"/>
  <c r="O46" i="1"/>
  <c r="P46" i="1" s="1"/>
  <c r="O49" i="1"/>
  <c r="P49" i="1" s="1"/>
  <c r="Q49" i="1" s="1"/>
  <c r="R49" i="1" s="1"/>
  <c r="S49" i="1" s="1"/>
  <c r="O39" i="1"/>
  <c r="P39" i="1" s="1"/>
  <c r="Q39" i="1" s="1"/>
  <c r="R39" i="1" s="1"/>
  <c r="S39" i="1" s="1"/>
  <c r="O51" i="1"/>
  <c r="P51" i="1" s="1"/>
  <c r="Q51" i="1" s="1"/>
  <c r="R51" i="1" s="1"/>
  <c r="S51" i="1" s="1"/>
  <c r="O48" i="1"/>
  <c r="P48" i="1" s="1"/>
  <c r="Q48" i="1" s="1"/>
  <c r="Q40" i="1"/>
  <c r="R40" i="1" s="1"/>
  <c r="S40" i="1" s="1"/>
  <c r="Q46" i="1"/>
  <c r="R46" i="1" s="1"/>
  <c r="S46" i="1" s="1"/>
  <c r="N36" i="1"/>
  <c r="O36" i="1" s="1"/>
  <c r="P36" i="1" s="1"/>
  <c r="Q41" i="1"/>
  <c r="R41" i="1" s="1"/>
  <c r="S41" i="1" s="1"/>
  <c r="N29" i="1"/>
  <c r="O29" i="1" s="1"/>
  <c r="P29" i="1" s="1"/>
  <c r="N35" i="1"/>
  <c r="O35" i="1" s="1"/>
  <c r="P35" i="1" s="1"/>
  <c r="N30" i="1"/>
  <c r="O30" i="1" s="1"/>
  <c r="P30" i="1" s="1"/>
  <c r="N26" i="1"/>
  <c r="O26" i="1" s="1"/>
  <c r="P26" i="1" s="1"/>
  <c r="N32" i="1"/>
  <c r="O32" i="1" s="1"/>
  <c r="P32" i="1" s="1"/>
  <c r="N38" i="1"/>
  <c r="O38" i="1" s="1"/>
  <c r="P38" i="1" s="1"/>
  <c r="N27" i="1"/>
  <c r="O27" i="1" s="1"/>
  <c r="P27" i="1" s="1"/>
  <c r="N24" i="1"/>
  <c r="O25" i="1"/>
  <c r="P25" i="1" s="1"/>
  <c r="O31" i="1"/>
  <c r="P31" i="1" s="1"/>
  <c r="O37" i="1"/>
  <c r="P37" i="1" s="1"/>
  <c r="O22" i="1"/>
  <c r="P22" i="1" s="1"/>
  <c r="N33" i="1"/>
  <c r="O33" i="1" s="1"/>
  <c r="P33" i="1" s="1"/>
  <c r="O28" i="1"/>
  <c r="P28" i="1" s="1"/>
  <c r="O34" i="1"/>
  <c r="P34" i="1" s="1"/>
  <c r="N23" i="1"/>
  <c r="O23" i="1" s="1"/>
  <c r="P23" i="1" s="1"/>
  <c r="R48" i="1" l="1"/>
  <c r="S48" i="1" s="1"/>
  <c r="N52" i="1"/>
  <c r="Q30" i="1"/>
  <c r="R30" i="1" s="1"/>
  <c r="S30" i="1" s="1"/>
  <c r="Q27" i="1"/>
  <c r="R27" i="1" s="1"/>
  <c r="S27" i="1" s="1"/>
  <c r="Q33" i="1"/>
  <c r="R33" i="1" s="1"/>
  <c r="S33" i="1" s="1"/>
  <c r="Q36" i="1"/>
  <c r="R36" i="1" s="1"/>
  <c r="S36" i="1" s="1"/>
  <c r="Q28" i="1"/>
  <c r="R28" i="1" s="1"/>
  <c r="S28" i="1" s="1"/>
  <c r="Q38" i="1"/>
  <c r="R38" i="1" s="1"/>
  <c r="S38" i="1" s="1"/>
  <c r="Q32" i="1"/>
  <c r="R32" i="1" s="1"/>
  <c r="S32" i="1" s="1"/>
  <c r="Q25" i="1"/>
  <c r="R25" i="1" s="1"/>
  <c r="S25" i="1" s="1"/>
  <c r="O24" i="1"/>
  <c r="P24" i="1" s="1"/>
  <c r="Q23" i="1"/>
  <c r="R23" i="1" s="1"/>
  <c r="S23" i="1" s="1"/>
  <c r="Q29" i="1"/>
  <c r="R29" i="1" s="1"/>
  <c r="S29" i="1" s="1"/>
  <c r="Q37" i="1"/>
  <c r="R37" i="1" s="1"/>
  <c r="S37" i="1" s="1"/>
  <c r="Q31" i="1"/>
  <c r="R31" i="1" s="1"/>
  <c r="S31" i="1" s="1"/>
  <c r="Q26" i="1"/>
  <c r="R26" i="1" s="1"/>
  <c r="S26" i="1" s="1"/>
  <c r="Q22" i="1"/>
  <c r="Q35" i="1"/>
  <c r="R35" i="1" s="1"/>
  <c r="S35" i="1" s="1"/>
  <c r="Q34" i="1"/>
  <c r="R34" i="1" s="1"/>
  <c r="S34" i="1" s="1"/>
  <c r="Q24" i="1" l="1"/>
  <c r="R24" i="1" s="1"/>
  <c r="S24" i="1" s="1"/>
  <c r="R22" i="1"/>
  <c r="R52" i="1" l="1"/>
  <c r="Q52" i="1"/>
  <c r="S22" i="1"/>
  <c r="S52" i="1" s="1"/>
  <c r="S53" i="1" s="1"/>
  <c r="S54" i="1" l="1"/>
  <c r="S55" i="1" s="1"/>
  <c r="S56" i="1" s="1"/>
  <c r="Q53" i="1" l="1"/>
  <c r="Q54" i="1" s="1"/>
  <c r="Q55" i="1" s="1"/>
  <c r="Q56" i="1" s="1"/>
  <c r="S58" i="1"/>
  <c r="N57" i="1" l="1"/>
  <c r="N58" i="1" s="1"/>
  <c r="Q57" i="1"/>
  <c r="Q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39A2876C-5AC0-4534-82B3-E9AD0123DD5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E4AE2D6B-AE4C-4D07-BD0C-F2A0D9347CB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<sst xmlns="http://schemas.openxmlformats.org/spreadsheetml/2006/main" count="77" uniqueCount="68">
  <si>
    <t xml:space="preserve"> DATOS DE IDENTIFICACIÓN </t>
  </si>
  <si>
    <t>CEDULA DE CIUDADANIA No.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</si>
  <si>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</si>
  <si>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</si>
  <si>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</si>
  <si>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</si>
  <si>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</si>
  <si>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</si>
  <si>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</si>
  <si>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</si>
  <si>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</si>
  <si>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</si>
  <si>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</si>
  <si>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</si>
  <si>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</si>
  <si>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</si>
  <si>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</si>
  <si>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</si>
  <si>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</si>
  <si>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</si>
  <si>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</si>
  <si>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</si>
  <si>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</si>
  <si>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</si>
  <si>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</si>
  <si>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</si>
  <si>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</si>
  <si>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 xml:space="preserve">REGISTRO Y VALIDACIÓN DE EXPERIENCIA E IDONEIDAD </t>
  </si>
  <si>
    <t>PERFIL AL QUE APLICA</t>
  </si>
  <si>
    <t xml:space="preserve">DIRECCION </t>
  </si>
  <si>
    <t>CORREO ELECTRONICO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</si>
  <si>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</si>
  <si>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</si>
  <si>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</si>
  <si>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FORMACION AVANZADA QUE SE ACREDITA (Si aplica-Válido únicamente para posgrados titulados)</t>
  </si>
  <si>
    <t xml:space="preserve">NOMBRES Y APELLIDOS COMPETOS: </t>
  </si>
  <si>
    <t>Director general</t>
  </si>
  <si>
    <t>Coordinador administrativo</t>
  </si>
  <si>
    <t xml:space="preserve">
Profesional en administración, ingeniería, educación y pedagogía, o afines</t>
  </si>
  <si>
    <t>Título profesional en ciencias sociales, ciencias humanas, administración de proyectos, o áreas afines. 
Estudios de posgrado en gestión de proyectos, desarrollo social, administración pública o campos relacionados.</t>
  </si>
  <si>
    <t>Técnico apoyo administrativo</t>
  </si>
  <si>
    <t>Mínimo 2 años en la ejecución de proyectos.</t>
  </si>
  <si>
    <t>Mínimo 5 años de experiencia en la gestión y dirección de proyectos sociales, preferiblemente relacionados con comunidades vulnerables y/o jóvenes.</t>
  </si>
  <si>
    <t>Técnico en contabilidad, administración de empresas, finanzas, derecho, y/o profesionales de séptimo semestre en adelante en las áreas referenciadas.</t>
  </si>
  <si>
    <t>Mínimo 6 meses de experiencia relacionada.</t>
  </si>
  <si>
    <t>Coordinador Jurídico contractual</t>
  </si>
  <si>
    <t>Profesional en derecho.</t>
  </si>
  <si>
    <t xml:space="preserve"> Mínimo 3 años de experiencia y conocimiento del marco legal y regulatorio de contratación pública y privada, así como también en la creación y formalización de organizaciones</t>
  </si>
  <si>
    <t>Técnico apoyo contractual</t>
  </si>
  <si>
    <t>Técnico o Tecnólogo en Asistencia Administrativa, contabilidad</t>
  </si>
  <si>
    <t>Mínimo 1 año de experiencia en proceso de contratación pública, tesorería o recursos financieros.</t>
  </si>
  <si>
    <t>Coordinador Logístico</t>
  </si>
  <si>
    <t xml:space="preserve">Título profesional en administración de empresas, logística, ingeniería industrial, gestión de proyectos o áreas afines. 
Estudios de posgrado en logística, gestión de proyectos o campos relacionados. </t>
  </si>
  <si>
    <t>Mínimo 3 años de experiencia en la gestión logística y operativa de proyectos sociales, eventos o programas de formación.</t>
  </si>
  <si>
    <t>Técnico apoyo logístico</t>
  </si>
  <si>
    <t>Técnico o tecnólogo en procesos logísticos, administración</t>
  </si>
  <si>
    <t>Mínimo 1 año en asistencia en organización de archivos.</t>
  </si>
  <si>
    <t>Coordinador financiero y contable</t>
  </si>
  <si>
    <t>Título profesional en administración de empresas, contaduría, economía, o áreas afines.
Estudios de posgrado o cursos especializados en administración de proyectos, gestión financiera o campos relacionados.</t>
  </si>
  <si>
    <t>Mínimo 3 años de experiencia en roles administrativos y financieros, preferiblemente en proyectos sociales o educativos</t>
  </si>
  <si>
    <t>Técnico apoyo contable y financiero</t>
  </si>
  <si>
    <t xml:space="preserve">Técnico en operaciones contables y financieras, auxiliar contable, contabilidad, administración de empresas, finanzas, derecho, y/o profesionales de séptimo semestre en adelante en las áreas referenciadas. </t>
  </si>
  <si>
    <t>Mínimo 2 años de experiencia relacionada.</t>
  </si>
  <si>
    <t>Coordinador Implementación proyectos</t>
  </si>
  <si>
    <t xml:space="preserve">Licenciado en Administración de Empresas, Ingeniería Industrial, Economía, o áreas afines. </t>
  </si>
  <si>
    <t>Mínimo 5 años de experiencia en formulación y desarrollo de proyectos.</t>
  </si>
  <si>
    <t>Profesional de apoyo a la implementación</t>
  </si>
  <si>
    <t xml:space="preserve">Título profesional en administración de empresas, logística, ingeniería industrial, gestión de proyectos o áreas afines.
Estudios de posgrado en logística, gestión de proyectos o campos relacionados.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</si>
</sst>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000000"/>
      <name val="Tahoma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4" fillId="0" borderId="10" xfId="1" applyFont="1" applyBorder="1" applyAlignment="1" applyProtection="1">
      <alignment horizontal="center" vertical="center" wrapText="1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43" fontId="4" fillId="0" borderId="12" xfId="1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9" fontId="6" fillId="0" borderId="9" xfId="2" applyFont="1" applyBorder="1" applyAlignment="1" applyProtection="1">
      <alignment horizontal="left" vertical="center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1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1133475</xdr:colOff>
      <xdr:row>5</xdr:row>
      <xdr:rowOff>109376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AD867F-76E8-4288-8174-AF6A676D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350"/>
          <a:ext cx="2438400" cy="928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nfaberparradocastillo/Library/Containers/com.microsoft.Excel/Data/Documents/C:/Users/jlflorezt/Downloads/F-GCO-017_TABLADEANALISISDEEXPERIENCIAEIDONEIDAD_V2Log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CBF3-0151-49B6-9CD6-3BB6840EE233}">
  <dimension ref="B2:S65"/>
  <sheetViews>
    <sheetView tabSelected="1" zoomScale="110" zoomScaleNormal="110" workbookViewId="0">
      <selection activeCell="C11" sqref="C11:D12"/>
    </sheetView>
  </sheetViews>
  <sheetFormatPr baseColWidth="10" defaultRowHeight="15" x14ac:dyDescent="0.25"/>
  <cols>
    <col min="2" max="3" width="22.42578125" customWidth="1"/>
    <col min="12" max="13" width="0" hidden="1" customWidth="1"/>
    <col min="15" max="16" width="0" hidden="1" customWidth="1"/>
    <col min="18" max="18" width="0" hidden="1" customWidth="1"/>
  </cols>
  <sheetData>
    <row r="2" spans="2:19" ht="15" customHeight="1" x14ac:dyDescent="0.25">
      <c r="B2" s="62"/>
      <c r="C2" s="63"/>
      <c r="D2" s="68" t="s">
        <v>27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2:19" x14ac:dyDescent="0.25">
      <c r="B3" s="64"/>
      <c r="C3" s="65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2:19" x14ac:dyDescent="0.25">
      <c r="B4" s="64"/>
      <c r="C4" s="65"/>
      <c r="D4" s="70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2:19" x14ac:dyDescent="0.25">
      <c r="B5" s="66"/>
      <c r="C5" s="67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5">
      <c r="B6" s="50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2:19" x14ac:dyDescent="0.25">
      <c r="B7" s="52" t="s">
        <v>35</v>
      </c>
      <c r="C7" s="52"/>
      <c r="D7" s="52"/>
      <c r="E7" s="52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2:19" x14ac:dyDescent="0.25">
      <c r="B8" s="56" t="s">
        <v>1</v>
      </c>
      <c r="C8" s="57"/>
      <c r="D8" s="57"/>
      <c r="E8" s="58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1"/>
    </row>
    <row r="9" spans="2:19" x14ac:dyDescent="0.25">
      <c r="B9" s="56" t="s">
        <v>29</v>
      </c>
      <c r="C9" s="57"/>
      <c r="D9" s="59"/>
      <c r="E9" s="60"/>
      <c r="F9" s="60"/>
      <c r="G9" s="60"/>
      <c r="H9" s="60"/>
      <c r="I9" s="56" t="s">
        <v>30</v>
      </c>
      <c r="J9" s="57"/>
      <c r="K9" s="75"/>
      <c r="L9" s="75"/>
      <c r="M9" s="75"/>
      <c r="N9" s="75"/>
      <c r="O9" s="75"/>
      <c r="P9" s="75"/>
      <c r="Q9" s="75"/>
      <c r="R9" s="75"/>
      <c r="S9" s="75"/>
    </row>
    <row r="10" spans="2:19" x14ac:dyDescent="0.25">
      <c r="B10" s="50" t="s">
        <v>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2:19" ht="53.25" customHeight="1" x14ac:dyDescent="0.25">
      <c r="B11" s="80" t="s">
        <v>3</v>
      </c>
      <c r="C11" s="82" t="s">
        <v>36</v>
      </c>
      <c r="D11" s="83"/>
      <c r="E11" s="52" t="s">
        <v>4</v>
      </c>
      <c r="F11" s="52"/>
      <c r="G11" s="52"/>
      <c r="H11" s="86" t="str">
        <f>VLOOKUP(C11,'Tabla '!D6:F17,2,FALSE)</f>
        <v>Título profesional en ciencias sociales, ciencias humanas, administración de proyectos, o áreas afines. 
Estudios de posgrado en gestión de proyectos, desarrollo social, administración pública o campos relacionados.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</row>
    <row r="12" spans="2:19" ht="74.25" customHeight="1" x14ac:dyDescent="0.25">
      <c r="B12" s="81"/>
      <c r="C12" s="84"/>
      <c r="D12" s="85"/>
      <c r="E12" s="52" t="s">
        <v>5</v>
      </c>
      <c r="F12" s="52"/>
      <c r="G12" s="52"/>
      <c r="H12" s="86" t="str">
        <f>VLOOKUP(C11,'Tabla '!D7:F18,3,FALSE)</f>
        <v>Mínimo 5 años de experiencia en la gestión y dirección de proyectos sociales, preferiblemente relacionados con comunidades vulnerables y/o jóvenes.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2:19" x14ac:dyDescent="0.25">
      <c r="B13" s="50" t="s">
        <v>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74"/>
    </row>
    <row r="14" spans="2:19" x14ac:dyDescent="0.25">
      <c r="B14" s="56" t="s">
        <v>31</v>
      </c>
      <c r="C14" s="57"/>
      <c r="D14" s="57"/>
      <c r="E14" s="5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2:19" ht="28.5" customHeight="1" x14ac:dyDescent="0.25">
      <c r="B15" s="56" t="s">
        <v>32</v>
      </c>
      <c r="C15" s="57"/>
      <c r="D15" s="57"/>
      <c r="E15" s="58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</row>
    <row r="16" spans="2:19" x14ac:dyDescent="0.25">
      <c r="B16" s="56" t="s">
        <v>33</v>
      </c>
      <c r="C16" s="57"/>
      <c r="D16" s="76"/>
      <c r="E16" s="76"/>
      <c r="F16" s="76"/>
      <c r="G16" s="56" t="s">
        <v>7</v>
      </c>
      <c r="H16" s="57"/>
      <c r="I16" s="57"/>
      <c r="J16" s="57"/>
      <c r="K16" s="57"/>
      <c r="L16" s="3"/>
      <c r="M16" s="3"/>
      <c r="N16" s="77"/>
      <c r="O16" s="78"/>
      <c r="P16" s="78"/>
      <c r="Q16" s="78"/>
      <c r="R16" s="78"/>
      <c r="S16" s="79"/>
    </row>
    <row r="17" spans="2:19" x14ac:dyDescent="0.25">
      <c r="B17" s="52" t="s">
        <v>8</v>
      </c>
      <c r="C17" s="52"/>
      <c r="D17" s="52"/>
      <c r="E17" s="52"/>
      <c r="F17" s="52"/>
      <c r="G17" s="52"/>
      <c r="H17" s="52"/>
      <c r="I17" s="77"/>
      <c r="J17" s="78"/>
      <c r="K17" s="78"/>
      <c r="L17" s="78"/>
      <c r="M17" s="78"/>
      <c r="N17" s="78"/>
      <c r="O17" s="78"/>
      <c r="P17" s="78"/>
      <c r="Q17" s="78"/>
      <c r="R17" s="78"/>
      <c r="S17" s="79"/>
    </row>
    <row r="18" spans="2:19" ht="21.75" customHeight="1" x14ac:dyDescent="0.25">
      <c r="B18" s="52" t="s">
        <v>34</v>
      </c>
      <c r="C18" s="52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</row>
    <row r="19" spans="2:19" x14ac:dyDescent="0.25">
      <c r="B19" s="50" t="s">
        <v>9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74"/>
    </row>
    <row r="20" spans="2:19" x14ac:dyDescent="0.25">
      <c r="B20" s="102" t="s">
        <v>10</v>
      </c>
      <c r="C20" s="103"/>
      <c r="D20" s="103"/>
      <c r="E20" s="104"/>
      <c r="F20" s="108" t="s">
        <v>11</v>
      </c>
      <c r="G20" s="109"/>
      <c r="H20" s="109"/>
      <c r="I20" s="90" t="s">
        <v>12</v>
      </c>
      <c r="J20" s="91"/>
      <c r="K20" s="92"/>
      <c r="L20" s="110" t="s">
        <v>13</v>
      </c>
      <c r="M20" s="111"/>
      <c r="N20" s="111"/>
      <c r="O20" s="111"/>
      <c r="P20" s="111"/>
      <c r="Q20" s="111"/>
      <c r="R20" s="111"/>
      <c r="S20" s="111"/>
    </row>
    <row r="21" spans="2:19" x14ac:dyDescent="0.25">
      <c r="B21" s="105"/>
      <c r="C21" s="106"/>
      <c r="D21" s="106"/>
      <c r="E21" s="107"/>
      <c r="F21" s="90" t="s">
        <v>14</v>
      </c>
      <c r="G21" s="91"/>
      <c r="H21" s="92"/>
      <c r="I21" s="90" t="s">
        <v>14</v>
      </c>
      <c r="J21" s="91"/>
      <c r="K21" s="92"/>
      <c r="L21" s="4" t="s">
        <v>15</v>
      </c>
      <c r="M21" s="5" t="s">
        <v>16</v>
      </c>
      <c r="N21" s="5" t="s">
        <v>16</v>
      </c>
      <c r="O21" s="5"/>
      <c r="P21" s="5"/>
      <c r="Q21" s="5" t="s">
        <v>17</v>
      </c>
      <c r="R21" s="6"/>
      <c r="S21" s="7" t="s">
        <v>15</v>
      </c>
    </row>
    <row r="22" spans="2:19" x14ac:dyDescent="0.25">
      <c r="B22" s="93"/>
      <c r="C22" s="94"/>
      <c r="D22" s="94"/>
      <c r="E22" s="95"/>
      <c r="F22" s="96"/>
      <c r="G22" s="97"/>
      <c r="H22" s="98"/>
      <c r="I22" s="96"/>
      <c r="J22" s="97"/>
      <c r="K22" s="98"/>
      <c r="L22" s="8">
        <f t="shared" ref="L22:L51" si="0">DAYS360(F22,I22)</f>
        <v>0</v>
      </c>
      <c r="M22" s="9">
        <f t="shared" ref="M22:M51" si="1">L22/360</f>
        <v>0</v>
      </c>
      <c r="N22" s="10">
        <f t="shared" ref="N22:N38" si="2">ROUNDDOWN(M22,0)</f>
        <v>0</v>
      </c>
      <c r="O22" s="10">
        <f t="shared" ref="O22:O51" si="3">M22-N22</f>
        <v>0</v>
      </c>
      <c r="P22" s="10">
        <f t="shared" ref="P22:P51" si="4">12*O22</f>
        <v>0</v>
      </c>
      <c r="Q22" s="10">
        <f t="shared" ref="Q22:Q51" si="5">ROUNDDOWN(P22,0)</f>
        <v>0</v>
      </c>
      <c r="R22" s="11">
        <f t="shared" ref="R22:R51" si="6">P22-Q22</f>
        <v>0</v>
      </c>
      <c r="S22" s="10">
        <f t="shared" ref="S22:S51" si="7">R22*30</f>
        <v>0</v>
      </c>
    </row>
    <row r="23" spans="2:19" x14ac:dyDescent="0.25">
      <c r="B23" s="93"/>
      <c r="C23" s="94"/>
      <c r="D23" s="94"/>
      <c r="E23" s="95"/>
      <c r="F23" s="96"/>
      <c r="G23" s="97"/>
      <c r="H23" s="98"/>
      <c r="I23" s="96"/>
      <c r="J23" s="97"/>
      <c r="K23" s="98"/>
      <c r="L23" s="8">
        <f t="shared" si="0"/>
        <v>0</v>
      </c>
      <c r="M23" s="9">
        <f t="shared" si="1"/>
        <v>0</v>
      </c>
      <c r="N23" s="10">
        <f t="shared" si="2"/>
        <v>0</v>
      </c>
      <c r="O23" s="10">
        <f t="shared" si="3"/>
        <v>0</v>
      </c>
      <c r="P23" s="10">
        <f t="shared" si="4"/>
        <v>0</v>
      </c>
      <c r="Q23" s="10">
        <f t="shared" si="5"/>
        <v>0</v>
      </c>
      <c r="R23" s="11">
        <f t="shared" si="6"/>
        <v>0</v>
      </c>
      <c r="S23" s="10">
        <f t="shared" si="7"/>
        <v>0</v>
      </c>
    </row>
    <row r="24" spans="2:19" x14ac:dyDescent="0.25">
      <c r="B24" s="93"/>
      <c r="C24" s="94"/>
      <c r="D24" s="94"/>
      <c r="E24" s="95"/>
      <c r="F24" s="96"/>
      <c r="G24" s="97"/>
      <c r="H24" s="98"/>
      <c r="I24" s="96"/>
      <c r="J24" s="97"/>
      <c r="K24" s="98"/>
      <c r="L24" s="8">
        <f t="shared" si="0"/>
        <v>0</v>
      </c>
      <c r="M24" s="9">
        <f t="shared" si="1"/>
        <v>0</v>
      </c>
      <c r="N24" s="10">
        <f t="shared" si="2"/>
        <v>0</v>
      </c>
      <c r="O24" s="10">
        <f t="shared" si="3"/>
        <v>0</v>
      </c>
      <c r="P24" s="10">
        <f t="shared" si="4"/>
        <v>0</v>
      </c>
      <c r="Q24" s="10">
        <f t="shared" si="5"/>
        <v>0</v>
      </c>
      <c r="R24" s="11">
        <f t="shared" si="6"/>
        <v>0</v>
      </c>
      <c r="S24" s="10">
        <f t="shared" si="7"/>
        <v>0</v>
      </c>
    </row>
    <row r="25" spans="2:19" x14ac:dyDescent="0.25">
      <c r="B25" s="93"/>
      <c r="C25" s="94"/>
      <c r="D25" s="94"/>
      <c r="E25" s="95"/>
      <c r="F25" s="96"/>
      <c r="G25" s="97"/>
      <c r="H25" s="98"/>
      <c r="I25" s="96"/>
      <c r="J25" s="97"/>
      <c r="K25" s="98"/>
      <c r="L25" s="8">
        <f t="shared" si="0"/>
        <v>0</v>
      </c>
      <c r="M25" s="9">
        <f t="shared" si="1"/>
        <v>0</v>
      </c>
      <c r="N25" s="10">
        <f t="shared" si="2"/>
        <v>0</v>
      </c>
      <c r="O25" s="10">
        <f t="shared" si="3"/>
        <v>0</v>
      </c>
      <c r="P25" s="10">
        <f t="shared" si="4"/>
        <v>0</v>
      </c>
      <c r="Q25" s="10">
        <f t="shared" si="5"/>
        <v>0</v>
      </c>
      <c r="R25" s="11">
        <f t="shared" si="6"/>
        <v>0</v>
      </c>
      <c r="S25" s="10">
        <f t="shared" si="7"/>
        <v>0</v>
      </c>
    </row>
    <row r="26" spans="2:19" x14ac:dyDescent="0.25">
      <c r="B26" s="93"/>
      <c r="C26" s="94"/>
      <c r="D26" s="94"/>
      <c r="E26" s="95"/>
      <c r="F26" s="96"/>
      <c r="G26" s="97"/>
      <c r="H26" s="98"/>
      <c r="I26" s="96"/>
      <c r="J26" s="97"/>
      <c r="K26" s="98"/>
      <c r="L26" s="8">
        <f t="shared" si="0"/>
        <v>0</v>
      </c>
      <c r="M26" s="9">
        <f t="shared" si="1"/>
        <v>0</v>
      </c>
      <c r="N26" s="10">
        <f t="shared" si="2"/>
        <v>0</v>
      </c>
      <c r="O26" s="10">
        <f t="shared" si="3"/>
        <v>0</v>
      </c>
      <c r="P26" s="10">
        <f t="shared" si="4"/>
        <v>0</v>
      </c>
      <c r="Q26" s="10">
        <f t="shared" si="5"/>
        <v>0</v>
      </c>
      <c r="R26" s="11">
        <f t="shared" si="6"/>
        <v>0</v>
      </c>
      <c r="S26" s="10">
        <f t="shared" si="7"/>
        <v>0</v>
      </c>
    </row>
    <row r="27" spans="2:19" x14ac:dyDescent="0.25">
      <c r="B27" s="93"/>
      <c r="C27" s="94"/>
      <c r="D27" s="94"/>
      <c r="E27" s="95"/>
      <c r="F27" s="96"/>
      <c r="G27" s="97"/>
      <c r="H27" s="98"/>
      <c r="I27" s="96"/>
      <c r="J27" s="97"/>
      <c r="K27" s="98"/>
      <c r="L27" s="8">
        <f t="shared" si="0"/>
        <v>0</v>
      </c>
      <c r="M27" s="9">
        <f t="shared" si="1"/>
        <v>0</v>
      </c>
      <c r="N27" s="10">
        <f t="shared" si="2"/>
        <v>0</v>
      </c>
      <c r="O27" s="10">
        <f t="shared" si="3"/>
        <v>0</v>
      </c>
      <c r="P27" s="10">
        <f t="shared" si="4"/>
        <v>0</v>
      </c>
      <c r="Q27" s="10">
        <f t="shared" si="5"/>
        <v>0</v>
      </c>
      <c r="R27" s="11">
        <f t="shared" si="6"/>
        <v>0</v>
      </c>
      <c r="S27" s="10">
        <f t="shared" si="7"/>
        <v>0</v>
      </c>
    </row>
    <row r="28" spans="2:19" x14ac:dyDescent="0.25">
      <c r="B28" s="93"/>
      <c r="C28" s="94"/>
      <c r="D28" s="94"/>
      <c r="E28" s="95"/>
      <c r="F28" s="96"/>
      <c r="G28" s="97"/>
      <c r="H28" s="98"/>
      <c r="I28" s="96"/>
      <c r="J28" s="97"/>
      <c r="K28" s="98"/>
      <c r="L28" s="8">
        <f t="shared" si="0"/>
        <v>0</v>
      </c>
      <c r="M28" s="9">
        <f t="shared" si="1"/>
        <v>0</v>
      </c>
      <c r="N28" s="10">
        <f t="shared" si="2"/>
        <v>0</v>
      </c>
      <c r="O28" s="10">
        <f t="shared" si="3"/>
        <v>0</v>
      </c>
      <c r="P28" s="10">
        <f t="shared" si="4"/>
        <v>0</v>
      </c>
      <c r="Q28" s="10">
        <f t="shared" si="5"/>
        <v>0</v>
      </c>
      <c r="R28" s="11">
        <f t="shared" si="6"/>
        <v>0</v>
      </c>
      <c r="S28" s="10">
        <f t="shared" si="7"/>
        <v>0</v>
      </c>
    </row>
    <row r="29" spans="2:19" x14ac:dyDescent="0.25">
      <c r="B29" s="93"/>
      <c r="C29" s="94"/>
      <c r="D29" s="94"/>
      <c r="E29" s="95"/>
      <c r="F29" s="96"/>
      <c r="G29" s="97"/>
      <c r="H29" s="98"/>
      <c r="I29" s="96"/>
      <c r="J29" s="97"/>
      <c r="K29" s="98"/>
      <c r="L29" s="8">
        <f t="shared" si="0"/>
        <v>0</v>
      </c>
      <c r="M29" s="9">
        <f t="shared" si="1"/>
        <v>0</v>
      </c>
      <c r="N29" s="10">
        <f t="shared" si="2"/>
        <v>0</v>
      </c>
      <c r="O29" s="10">
        <f t="shared" si="3"/>
        <v>0</v>
      </c>
      <c r="P29" s="10">
        <f t="shared" si="4"/>
        <v>0</v>
      </c>
      <c r="Q29" s="10">
        <f t="shared" si="5"/>
        <v>0</v>
      </c>
      <c r="R29" s="11">
        <f t="shared" si="6"/>
        <v>0</v>
      </c>
      <c r="S29" s="10">
        <f t="shared" si="7"/>
        <v>0</v>
      </c>
    </row>
    <row r="30" spans="2:19" x14ac:dyDescent="0.25">
      <c r="B30" s="93"/>
      <c r="C30" s="94"/>
      <c r="D30" s="94"/>
      <c r="E30" s="95"/>
      <c r="F30" s="96"/>
      <c r="G30" s="97"/>
      <c r="H30" s="98"/>
      <c r="I30" s="96"/>
      <c r="J30" s="97"/>
      <c r="K30" s="98"/>
      <c r="L30" s="8">
        <f>DAYS360(F30,I30)</f>
        <v>0</v>
      </c>
      <c r="M30" s="9">
        <f t="shared" si="1"/>
        <v>0</v>
      </c>
      <c r="N30" s="10">
        <f t="shared" si="2"/>
        <v>0</v>
      </c>
      <c r="O30" s="10">
        <f t="shared" si="3"/>
        <v>0</v>
      </c>
      <c r="P30" s="10">
        <f t="shared" si="4"/>
        <v>0</v>
      </c>
      <c r="Q30" s="10">
        <f t="shared" si="5"/>
        <v>0</v>
      </c>
      <c r="R30" s="11">
        <f t="shared" si="6"/>
        <v>0</v>
      </c>
      <c r="S30" s="10">
        <f t="shared" si="7"/>
        <v>0</v>
      </c>
    </row>
    <row r="31" spans="2:19" x14ac:dyDescent="0.25">
      <c r="B31" s="93"/>
      <c r="C31" s="94"/>
      <c r="D31" s="94"/>
      <c r="E31" s="95"/>
      <c r="F31" s="96"/>
      <c r="G31" s="97"/>
      <c r="H31" s="98"/>
      <c r="I31" s="96"/>
      <c r="J31" s="97"/>
      <c r="K31" s="98"/>
      <c r="L31" s="8">
        <f>DAYS360(F31,I31)</f>
        <v>0</v>
      </c>
      <c r="M31" s="9">
        <f t="shared" si="1"/>
        <v>0</v>
      </c>
      <c r="N31" s="10">
        <f t="shared" si="2"/>
        <v>0</v>
      </c>
      <c r="O31" s="10">
        <f t="shared" si="3"/>
        <v>0</v>
      </c>
      <c r="P31" s="10">
        <f t="shared" si="4"/>
        <v>0</v>
      </c>
      <c r="Q31" s="10">
        <f t="shared" si="5"/>
        <v>0</v>
      </c>
      <c r="R31" s="11">
        <f t="shared" si="6"/>
        <v>0</v>
      </c>
      <c r="S31" s="10">
        <f t="shared" si="7"/>
        <v>0</v>
      </c>
    </row>
    <row r="32" spans="2:19" x14ac:dyDescent="0.25">
      <c r="B32" s="93"/>
      <c r="C32" s="94"/>
      <c r="D32" s="94"/>
      <c r="E32" s="95"/>
      <c r="F32" s="96"/>
      <c r="G32" s="97"/>
      <c r="H32" s="98"/>
      <c r="I32" s="96"/>
      <c r="J32" s="97"/>
      <c r="K32" s="98"/>
      <c r="L32" s="8">
        <f t="shared" si="0"/>
        <v>0</v>
      </c>
      <c r="M32" s="9">
        <f t="shared" si="1"/>
        <v>0</v>
      </c>
      <c r="N32" s="10">
        <f t="shared" si="2"/>
        <v>0</v>
      </c>
      <c r="O32" s="10">
        <f t="shared" si="3"/>
        <v>0</v>
      </c>
      <c r="P32" s="10">
        <f t="shared" si="4"/>
        <v>0</v>
      </c>
      <c r="Q32" s="10">
        <f t="shared" si="5"/>
        <v>0</v>
      </c>
      <c r="R32" s="11">
        <f t="shared" si="6"/>
        <v>0</v>
      </c>
      <c r="S32" s="10">
        <f t="shared" si="7"/>
        <v>0</v>
      </c>
    </row>
    <row r="33" spans="2:19" x14ac:dyDescent="0.25">
      <c r="B33" s="12"/>
      <c r="C33" s="13"/>
      <c r="D33" s="13"/>
      <c r="E33" s="14"/>
      <c r="F33" s="96"/>
      <c r="G33" s="97"/>
      <c r="H33" s="98"/>
      <c r="I33" s="96"/>
      <c r="J33" s="97"/>
      <c r="K33" s="98"/>
      <c r="L33" s="8">
        <f t="shared" si="0"/>
        <v>0</v>
      </c>
      <c r="M33" s="9">
        <f t="shared" si="1"/>
        <v>0</v>
      </c>
      <c r="N33" s="10">
        <f t="shared" si="2"/>
        <v>0</v>
      </c>
      <c r="O33" s="10">
        <f t="shared" si="3"/>
        <v>0</v>
      </c>
      <c r="P33" s="10">
        <f t="shared" si="4"/>
        <v>0</v>
      </c>
      <c r="Q33" s="10">
        <f t="shared" si="5"/>
        <v>0</v>
      </c>
      <c r="R33" s="11">
        <f t="shared" si="6"/>
        <v>0</v>
      </c>
      <c r="S33" s="10">
        <f t="shared" si="7"/>
        <v>0</v>
      </c>
    </row>
    <row r="34" spans="2:19" x14ac:dyDescent="0.25">
      <c r="B34" s="93"/>
      <c r="C34" s="94"/>
      <c r="D34" s="94" t="s">
        <v>19</v>
      </c>
      <c r="E34" s="95"/>
      <c r="F34" s="96"/>
      <c r="G34" s="97"/>
      <c r="H34" s="98"/>
      <c r="I34" s="96"/>
      <c r="J34" s="97"/>
      <c r="K34" s="98"/>
      <c r="L34" s="8">
        <f t="shared" si="0"/>
        <v>0</v>
      </c>
      <c r="M34" s="9">
        <f t="shared" si="1"/>
        <v>0</v>
      </c>
      <c r="N34" s="10">
        <f t="shared" si="2"/>
        <v>0</v>
      </c>
      <c r="O34" s="10">
        <f t="shared" si="3"/>
        <v>0</v>
      </c>
      <c r="P34" s="10">
        <f t="shared" si="4"/>
        <v>0</v>
      </c>
      <c r="Q34" s="10">
        <f t="shared" si="5"/>
        <v>0</v>
      </c>
      <c r="R34" s="11">
        <f t="shared" si="6"/>
        <v>0</v>
      </c>
      <c r="S34" s="10">
        <f t="shared" si="7"/>
        <v>0</v>
      </c>
    </row>
    <row r="35" spans="2:19" x14ac:dyDescent="0.25">
      <c r="B35" s="93"/>
      <c r="C35" s="94"/>
      <c r="D35" s="94" t="s">
        <v>20</v>
      </c>
      <c r="E35" s="95"/>
      <c r="F35" s="96"/>
      <c r="G35" s="97"/>
      <c r="H35" s="98"/>
      <c r="I35" s="96"/>
      <c r="J35" s="97"/>
      <c r="K35" s="98"/>
      <c r="L35" s="8">
        <f t="shared" si="0"/>
        <v>0</v>
      </c>
      <c r="M35" s="9">
        <f t="shared" si="1"/>
        <v>0</v>
      </c>
      <c r="N35" s="10">
        <f t="shared" si="2"/>
        <v>0</v>
      </c>
      <c r="O35" s="10">
        <f t="shared" si="3"/>
        <v>0</v>
      </c>
      <c r="P35" s="10">
        <f t="shared" si="4"/>
        <v>0</v>
      </c>
      <c r="Q35" s="10">
        <f t="shared" si="5"/>
        <v>0</v>
      </c>
      <c r="R35" s="11">
        <f t="shared" si="6"/>
        <v>0</v>
      </c>
      <c r="S35" s="10">
        <f t="shared" si="7"/>
        <v>0</v>
      </c>
    </row>
    <row r="36" spans="2:19" x14ac:dyDescent="0.25">
      <c r="B36" s="93"/>
      <c r="C36" s="94"/>
      <c r="D36" s="94" t="s">
        <v>18</v>
      </c>
      <c r="E36" s="95"/>
      <c r="F36" s="96"/>
      <c r="G36" s="97"/>
      <c r="H36" s="98"/>
      <c r="I36" s="96"/>
      <c r="J36" s="97"/>
      <c r="K36" s="98"/>
      <c r="L36" s="8">
        <f t="shared" si="0"/>
        <v>0</v>
      </c>
      <c r="M36" s="9">
        <f t="shared" si="1"/>
        <v>0</v>
      </c>
      <c r="N36" s="10">
        <f t="shared" si="2"/>
        <v>0</v>
      </c>
      <c r="O36" s="10">
        <f t="shared" si="3"/>
        <v>0</v>
      </c>
      <c r="P36" s="10">
        <f t="shared" si="4"/>
        <v>0</v>
      </c>
      <c r="Q36" s="10">
        <f t="shared" si="5"/>
        <v>0</v>
      </c>
      <c r="R36" s="11">
        <f t="shared" si="6"/>
        <v>0</v>
      </c>
      <c r="S36" s="10">
        <f t="shared" si="7"/>
        <v>0</v>
      </c>
    </row>
    <row r="37" spans="2:19" x14ac:dyDescent="0.25">
      <c r="B37" s="93"/>
      <c r="C37" s="94"/>
      <c r="D37" s="94" t="s">
        <v>19</v>
      </c>
      <c r="E37" s="95"/>
      <c r="F37" s="96"/>
      <c r="G37" s="97"/>
      <c r="H37" s="98"/>
      <c r="I37" s="96"/>
      <c r="J37" s="97"/>
      <c r="K37" s="98"/>
      <c r="L37" s="8">
        <f t="shared" si="0"/>
        <v>0</v>
      </c>
      <c r="M37" s="9">
        <f t="shared" si="1"/>
        <v>0</v>
      </c>
      <c r="N37" s="10">
        <f t="shared" si="2"/>
        <v>0</v>
      </c>
      <c r="O37" s="10">
        <f t="shared" si="3"/>
        <v>0</v>
      </c>
      <c r="P37" s="10">
        <f t="shared" si="4"/>
        <v>0</v>
      </c>
      <c r="Q37" s="10">
        <f t="shared" si="5"/>
        <v>0</v>
      </c>
      <c r="R37" s="11">
        <f t="shared" si="6"/>
        <v>0</v>
      </c>
      <c r="S37" s="10">
        <f t="shared" si="7"/>
        <v>0</v>
      </c>
    </row>
    <row r="38" spans="2:19" x14ac:dyDescent="0.25">
      <c r="B38" s="93"/>
      <c r="C38" s="94"/>
      <c r="D38" s="94" t="s">
        <v>20</v>
      </c>
      <c r="E38" s="95"/>
      <c r="F38" s="96"/>
      <c r="G38" s="97"/>
      <c r="H38" s="98"/>
      <c r="I38" s="96"/>
      <c r="J38" s="97"/>
      <c r="K38" s="98"/>
      <c r="L38" s="8">
        <f t="shared" si="0"/>
        <v>0</v>
      </c>
      <c r="M38" s="9">
        <f t="shared" si="1"/>
        <v>0</v>
      </c>
      <c r="N38" s="10">
        <f t="shared" si="2"/>
        <v>0</v>
      </c>
      <c r="O38" s="10">
        <f t="shared" si="3"/>
        <v>0</v>
      </c>
      <c r="P38" s="10">
        <f t="shared" si="4"/>
        <v>0</v>
      </c>
      <c r="Q38" s="10">
        <f t="shared" si="5"/>
        <v>0</v>
      </c>
      <c r="R38" s="11">
        <f t="shared" si="6"/>
        <v>0</v>
      </c>
      <c r="S38" s="10">
        <f t="shared" si="7"/>
        <v>0</v>
      </c>
    </row>
    <row r="39" spans="2:19" x14ac:dyDescent="0.25">
      <c r="B39" s="93"/>
      <c r="C39" s="94"/>
      <c r="D39" s="94"/>
      <c r="E39" s="95"/>
      <c r="F39" s="96"/>
      <c r="G39" s="97"/>
      <c r="H39" s="98"/>
      <c r="I39" s="96"/>
      <c r="J39" s="97"/>
      <c r="K39" s="98"/>
      <c r="L39" s="8">
        <f t="shared" si="0"/>
        <v>0</v>
      </c>
      <c r="M39" s="9">
        <f t="shared" si="1"/>
        <v>0</v>
      </c>
      <c r="N39" s="10">
        <f t="shared" ref="N39:N51" si="8">YEAR(I39)-YEAR(F39)</f>
        <v>0</v>
      </c>
      <c r="O39" s="10">
        <f t="shared" si="3"/>
        <v>0</v>
      </c>
      <c r="P39" s="10">
        <f t="shared" si="4"/>
        <v>0</v>
      </c>
      <c r="Q39" s="10">
        <f t="shared" si="5"/>
        <v>0</v>
      </c>
      <c r="R39" s="11">
        <f t="shared" si="6"/>
        <v>0</v>
      </c>
      <c r="S39" s="10">
        <f t="shared" si="7"/>
        <v>0</v>
      </c>
    </row>
    <row r="40" spans="2:19" x14ac:dyDescent="0.25">
      <c r="B40" s="93"/>
      <c r="C40" s="94"/>
      <c r="D40" s="94"/>
      <c r="E40" s="95"/>
      <c r="F40" s="96"/>
      <c r="G40" s="97"/>
      <c r="H40" s="98"/>
      <c r="I40" s="96"/>
      <c r="J40" s="97"/>
      <c r="K40" s="98"/>
      <c r="L40" s="8">
        <f t="shared" si="0"/>
        <v>0</v>
      </c>
      <c r="M40" s="9">
        <f t="shared" si="1"/>
        <v>0</v>
      </c>
      <c r="N40" s="10">
        <f t="shared" si="8"/>
        <v>0</v>
      </c>
      <c r="O40" s="10">
        <f t="shared" si="3"/>
        <v>0</v>
      </c>
      <c r="P40" s="10">
        <f t="shared" si="4"/>
        <v>0</v>
      </c>
      <c r="Q40" s="10">
        <f t="shared" si="5"/>
        <v>0</v>
      </c>
      <c r="R40" s="11">
        <f t="shared" si="6"/>
        <v>0</v>
      </c>
      <c r="S40" s="10">
        <f t="shared" si="7"/>
        <v>0</v>
      </c>
    </row>
    <row r="41" spans="2:19" x14ac:dyDescent="0.25">
      <c r="B41" s="93"/>
      <c r="C41" s="94"/>
      <c r="D41" s="94"/>
      <c r="E41" s="95"/>
      <c r="F41" s="96"/>
      <c r="G41" s="97"/>
      <c r="H41" s="98"/>
      <c r="I41" s="96"/>
      <c r="J41" s="97"/>
      <c r="K41" s="98"/>
      <c r="L41" s="8">
        <f t="shared" si="0"/>
        <v>0</v>
      </c>
      <c r="M41" s="9">
        <f t="shared" si="1"/>
        <v>0</v>
      </c>
      <c r="N41" s="10">
        <f t="shared" si="8"/>
        <v>0</v>
      </c>
      <c r="O41" s="10">
        <f t="shared" si="3"/>
        <v>0</v>
      </c>
      <c r="P41" s="10">
        <f t="shared" si="4"/>
        <v>0</v>
      </c>
      <c r="Q41" s="10">
        <f t="shared" si="5"/>
        <v>0</v>
      </c>
      <c r="R41" s="11">
        <f t="shared" si="6"/>
        <v>0</v>
      </c>
      <c r="S41" s="10">
        <f t="shared" si="7"/>
        <v>0</v>
      </c>
    </row>
    <row r="42" spans="2:19" x14ac:dyDescent="0.25">
      <c r="B42" s="93"/>
      <c r="C42" s="94"/>
      <c r="D42" s="94"/>
      <c r="E42" s="95"/>
      <c r="F42" s="96"/>
      <c r="G42" s="97"/>
      <c r="H42" s="98"/>
      <c r="I42" s="96"/>
      <c r="J42" s="97"/>
      <c r="K42" s="98"/>
      <c r="L42" s="8">
        <f t="shared" si="0"/>
        <v>0</v>
      </c>
      <c r="M42" s="9">
        <f t="shared" si="1"/>
        <v>0</v>
      </c>
      <c r="N42" s="10">
        <f t="shared" si="8"/>
        <v>0</v>
      </c>
      <c r="O42" s="10">
        <f t="shared" si="3"/>
        <v>0</v>
      </c>
      <c r="P42" s="10">
        <f t="shared" si="4"/>
        <v>0</v>
      </c>
      <c r="Q42" s="10">
        <f t="shared" si="5"/>
        <v>0</v>
      </c>
      <c r="R42" s="11">
        <f t="shared" si="6"/>
        <v>0</v>
      </c>
      <c r="S42" s="10">
        <f t="shared" si="7"/>
        <v>0</v>
      </c>
    </row>
    <row r="43" spans="2:19" x14ac:dyDescent="0.25">
      <c r="B43" s="93"/>
      <c r="C43" s="94"/>
      <c r="D43" s="94"/>
      <c r="E43" s="95"/>
      <c r="F43" s="96"/>
      <c r="G43" s="97"/>
      <c r="H43" s="98"/>
      <c r="I43" s="96"/>
      <c r="J43" s="97"/>
      <c r="K43" s="98"/>
      <c r="L43" s="8">
        <f t="shared" si="0"/>
        <v>0</v>
      </c>
      <c r="M43" s="9">
        <f t="shared" si="1"/>
        <v>0</v>
      </c>
      <c r="N43" s="10">
        <f t="shared" si="8"/>
        <v>0</v>
      </c>
      <c r="O43" s="10">
        <f t="shared" si="3"/>
        <v>0</v>
      </c>
      <c r="P43" s="10">
        <f t="shared" si="4"/>
        <v>0</v>
      </c>
      <c r="Q43" s="10">
        <f t="shared" si="5"/>
        <v>0</v>
      </c>
      <c r="R43" s="11">
        <f t="shared" si="6"/>
        <v>0</v>
      </c>
      <c r="S43" s="10">
        <f t="shared" si="7"/>
        <v>0</v>
      </c>
    </row>
    <row r="44" spans="2:19" x14ac:dyDescent="0.25">
      <c r="B44" s="93"/>
      <c r="C44" s="94"/>
      <c r="D44" s="94"/>
      <c r="E44" s="95"/>
      <c r="F44" s="96"/>
      <c r="G44" s="97"/>
      <c r="H44" s="98"/>
      <c r="I44" s="96"/>
      <c r="J44" s="97"/>
      <c r="K44" s="98"/>
      <c r="L44" s="8">
        <f t="shared" si="0"/>
        <v>0</v>
      </c>
      <c r="M44" s="9">
        <f t="shared" si="1"/>
        <v>0</v>
      </c>
      <c r="N44" s="10">
        <f t="shared" si="8"/>
        <v>0</v>
      </c>
      <c r="O44" s="10">
        <f t="shared" si="3"/>
        <v>0</v>
      </c>
      <c r="P44" s="10">
        <f t="shared" si="4"/>
        <v>0</v>
      </c>
      <c r="Q44" s="10">
        <f t="shared" si="5"/>
        <v>0</v>
      </c>
      <c r="R44" s="11">
        <f t="shared" si="6"/>
        <v>0</v>
      </c>
      <c r="S44" s="10">
        <f t="shared" si="7"/>
        <v>0</v>
      </c>
    </row>
    <row r="45" spans="2:19" x14ac:dyDescent="0.25">
      <c r="B45" s="93"/>
      <c r="C45" s="94"/>
      <c r="D45" s="94"/>
      <c r="E45" s="95"/>
      <c r="F45" s="96"/>
      <c r="G45" s="97"/>
      <c r="H45" s="98"/>
      <c r="I45" s="96"/>
      <c r="J45" s="97"/>
      <c r="K45" s="98"/>
      <c r="L45" s="8">
        <f t="shared" si="0"/>
        <v>0</v>
      </c>
      <c r="M45" s="9">
        <f t="shared" si="1"/>
        <v>0</v>
      </c>
      <c r="N45" s="10">
        <f t="shared" si="8"/>
        <v>0</v>
      </c>
      <c r="O45" s="10">
        <f t="shared" si="3"/>
        <v>0</v>
      </c>
      <c r="P45" s="10">
        <f t="shared" si="4"/>
        <v>0</v>
      </c>
      <c r="Q45" s="10">
        <f t="shared" si="5"/>
        <v>0</v>
      </c>
      <c r="R45" s="11">
        <f t="shared" si="6"/>
        <v>0</v>
      </c>
      <c r="S45" s="10">
        <f t="shared" si="7"/>
        <v>0</v>
      </c>
    </row>
    <row r="46" spans="2:19" x14ac:dyDescent="0.25">
      <c r="B46" s="93"/>
      <c r="C46" s="94"/>
      <c r="D46" s="94"/>
      <c r="E46" s="95"/>
      <c r="F46" s="96"/>
      <c r="G46" s="97"/>
      <c r="H46" s="98"/>
      <c r="I46" s="96"/>
      <c r="J46" s="97"/>
      <c r="K46" s="98"/>
      <c r="L46" s="8">
        <f t="shared" si="0"/>
        <v>0</v>
      </c>
      <c r="M46" s="9">
        <f t="shared" si="1"/>
        <v>0</v>
      </c>
      <c r="N46" s="10">
        <f t="shared" si="8"/>
        <v>0</v>
      </c>
      <c r="O46" s="10">
        <f t="shared" si="3"/>
        <v>0</v>
      </c>
      <c r="P46" s="10">
        <f t="shared" si="4"/>
        <v>0</v>
      </c>
      <c r="Q46" s="10">
        <f t="shared" si="5"/>
        <v>0</v>
      </c>
      <c r="R46" s="11">
        <f t="shared" si="6"/>
        <v>0</v>
      </c>
      <c r="S46" s="10">
        <f t="shared" si="7"/>
        <v>0</v>
      </c>
    </row>
    <row r="47" spans="2:19" x14ac:dyDescent="0.25">
      <c r="B47" s="93"/>
      <c r="C47" s="94"/>
      <c r="D47" s="94"/>
      <c r="E47" s="95"/>
      <c r="F47" s="96"/>
      <c r="G47" s="97"/>
      <c r="H47" s="98"/>
      <c r="I47" s="96"/>
      <c r="J47" s="97"/>
      <c r="K47" s="98"/>
      <c r="L47" s="8">
        <f t="shared" si="0"/>
        <v>0</v>
      </c>
      <c r="M47" s="9">
        <f t="shared" si="1"/>
        <v>0</v>
      </c>
      <c r="N47" s="10">
        <f t="shared" si="8"/>
        <v>0</v>
      </c>
      <c r="O47" s="10">
        <f t="shared" si="3"/>
        <v>0</v>
      </c>
      <c r="P47" s="10">
        <f t="shared" si="4"/>
        <v>0</v>
      </c>
      <c r="Q47" s="10">
        <f t="shared" si="5"/>
        <v>0</v>
      </c>
      <c r="R47" s="11">
        <f t="shared" si="6"/>
        <v>0</v>
      </c>
      <c r="S47" s="10">
        <f t="shared" si="7"/>
        <v>0</v>
      </c>
    </row>
    <row r="48" spans="2:19" hidden="1" x14ac:dyDescent="0.25">
      <c r="B48" s="93"/>
      <c r="C48" s="94"/>
      <c r="D48" s="94"/>
      <c r="E48" s="95"/>
      <c r="F48" s="96"/>
      <c r="G48" s="97"/>
      <c r="H48" s="98"/>
      <c r="I48" s="96"/>
      <c r="J48" s="97"/>
      <c r="K48" s="98"/>
      <c r="L48" s="8">
        <f t="shared" si="0"/>
        <v>0</v>
      </c>
      <c r="M48" s="9">
        <f t="shared" si="1"/>
        <v>0</v>
      </c>
      <c r="N48" s="10">
        <f t="shared" si="8"/>
        <v>0</v>
      </c>
      <c r="O48" s="10">
        <f t="shared" si="3"/>
        <v>0</v>
      </c>
      <c r="P48" s="10">
        <f t="shared" si="4"/>
        <v>0</v>
      </c>
      <c r="Q48" s="10">
        <f t="shared" si="5"/>
        <v>0</v>
      </c>
      <c r="R48" s="11">
        <f t="shared" si="6"/>
        <v>0</v>
      </c>
      <c r="S48" s="10">
        <f t="shared" si="7"/>
        <v>0</v>
      </c>
    </row>
    <row r="49" spans="2:19" hidden="1" x14ac:dyDescent="0.25">
      <c r="B49" s="93"/>
      <c r="C49" s="94"/>
      <c r="D49" s="94"/>
      <c r="E49" s="95"/>
      <c r="F49" s="96"/>
      <c r="G49" s="97"/>
      <c r="H49" s="98"/>
      <c r="I49" s="96"/>
      <c r="J49" s="97"/>
      <c r="K49" s="98"/>
      <c r="L49" s="8">
        <f t="shared" si="0"/>
        <v>0</v>
      </c>
      <c r="M49" s="9">
        <f t="shared" si="1"/>
        <v>0</v>
      </c>
      <c r="N49" s="10">
        <f t="shared" si="8"/>
        <v>0</v>
      </c>
      <c r="O49" s="10">
        <f t="shared" si="3"/>
        <v>0</v>
      </c>
      <c r="P49" s="10">
        <f t="shared" si="4"/>
        <v>0</v>
      </c>
      <c r="Q49" s="10">
        <f t="shared" si="5"/>
        <v>0</v>
      </c>
      <c r="R49" s="11">
        <f t="shared" si="6"/>
        <v>0</v>
      </c>
      <c r="S49" s="10">
        <f t="shared" si="7"/>
        <v>0</v>
      </c>
    </row>
    <row r="50" spans="2:19" hidden="1" x14ac:dyDescent="0.25">
      <c r="B50" s="93"/>
      <c r="C50" s="94"/>
      <c r="D50" s="94"/>
      <c r="E50" s="95"/>
      <c r="F50" s="96"/>
      <c r="G50" s="97"/>
      <c r="H50" s="98"/>
      <c r="I50" s="96"/>
      <c r="J50" s="97"/>
      <c r="K50" s="98"/>
      <c r="L50" s="8">
        <f t="shared" si="0"/>
        <v>0</v>
      </c>
      <c r="M50" s="9">
        <f t="shared" si="1"/>
        <v>0</v>
      </c>
      <c r="N50" s="10">
        <f t="shared" si="8"/>
        <v>0</v>
      </c>
      <c r="O50" s="10">
        <f t="shared" si="3"/>
        <v>0</v>
      </c>
      <c r="P50" s="10">
        <f t="shared" si="4"/>
        <v>0</v>
      </c>
      <c r="Q50" s="10">
        <f t="shared" si="5"/>
        <v>0</v>
      </c>
      <c r="R50" s="11">
        <f t="shared" si="6"/>
        <v>0</v>
      </c>
      <c r="S50" s="10">
        <f t="shared" si="7"/>
        <v>0</v>
      </c>
    </row>
    <row r="51" spans="2:19" hidden="1" x14ac:dyDescent="0.25">
      <c r="B51" s="93"/>
      <c r="C51" s="94"/>
      <c r="D51" s="94"/>
      <c r="E51" s="95"/>
      <c r="F51" s="96"/>
      <c r="G51" s="97"/>
      <c r="H51" s="98"/>
      <c r="I51" s="96"/>
      <c r="J51" s="97"/>
      <c r="K51" s="98"/>
      <c r="L51" s="8">
        <f t="shared" si="0"/>
        <v>0</v>
      </c>
      <c r="M51" s="9">
        <f t="shared" si="1"/>
        <v>0</v>
      </c>
      <c r="N51" s="10">
        <f t="shared" si="8"/>
        <v>0</v>
      </c>
      <c r="O51" s="10">
        <f t="shared" si="3"/>
        <v>0</v>
      </c>
      <c r="P51" s="10">
        <f t="shared" si="4"/>
        <v>0</v>
      </c>
      <c r="Q51" s="10">
        <f t="shared" si="5"/>
        <v>0</v>
      </c>
      <c r="R51" s="11">
        <f t="shared" si="6"/>
        <v>0</v>
      </c>
      <c r="S51" s="10">
        <f t="shared" si="7"/>
        <v>0</v>
      </c>
    </row>
    <row r="52" spans="2:19" hidden="1" x14ac:dyDescent="0.25"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8"/>
      <c r="M52" s="9"/>
      <c r="N52" s="10">
        <f>SUM(N22:N51)</f>
        <v>0</v>
      </c>
      <c r="O52" s="10"/>
      <c r="P52" s="10"/>
      <c r="Q52" s="10">
        <f>SUM(Q22:Q51)</f>
        <v>0</v>
      </c>
      <c r="R52" s="11">
        <f>SUM(R22:R51)</f>
        <v>0</v>
      </c>
      <c r="S52" s="10">
        <f>SUM(S22:S51)</f>
        <v>0</v>
      </c>
    </row>
    <row r="53" spans="2:19" hidden="1" x14ac:dyDescent="0.25">
      <c r="B53" s="15"/>
      <c r="C53" s="15"/>
      <c r="D53" s="16"/>
      <c r="E53" s="16"/>
      <c r="F53" s="17"/>
      <c r="G53" s="17"/>
      <c r="H53" s="17"/>
      <c r="I53" s="16"/>
      <c r="J53" s="16"/>
      <c r="K53" s="16"/>
      <c r="L53" s="8"/>
      <c r="M53" s="9"/>
      <c r="N53" s="10"/>
      <c r="O53" s="10"/>
      <c r="P53" s="10"/>
      <c r="Q53" s="10">
        <f>Q52+S54</f>
        <v>0</v>
      </c>
      <c r="R53" s="11"/>
      <c r="S53" s="10">
        <f>S52/30</f>
        <v>0</v>
      </c>
    </row>
    <row r="54" spans="2:19" hidden="1" x14ac:dyDescent="0.25">
      <c r="B54" s="15"/>
      <c r="C54" s="15"/>
      <c r="D54" s="16"/>
      <c r="E54" s="16"/>
      <c r="F54" s="17"/>
      <c r="G54" s="17"/>
      <c r="H54" s="17"/>
      <c r="I54" s="16"/>
      <c r="J54" s="16"/>
      <c r="K54" s="16"/>
      <c r="L54" s="8"/>
      <c r="M54" s="9"/>
      <c r="N54" s="10"/>
      <c r="O54" s="10"/>
      <c r="P54" s="10"/>
      <c r="Q54" s="10">
        <f>Q53/12</f>
        <v>0</v>
      </c>
      <c r="R54" s="11"/>
      <c r="S54" s="10">
        <f>ROUNDDOWN(S53,0)</f>
        <v>0</v>
      </c>
    </row>
    <row r="55" spans="2:19" hidden="1" x14ac:dyDescent="0.25">
      <c r="B55" s="15"/>
      <c r="C55" s="15"/>
      <c r="D55" s="16"/>
      <c r="E55" s="16"/>
      <c r="F55" s="16"/>
      <c r="G55" s="16"/>
      <c r="H55" s="17"/>
      <c r="I55" s="16"/>
      <c r="J55" s="16"/>
      <c r="K55" s="16"/>
      <c r="L55" s="8"/>
      <c r="M55" s="9"/>
      <c r="N55" s="10"/>
      <c r="O55" s="10"/>
      <c r="P55" s="10"/>
      <c r="Q55" s="10">
        <f>ROUNDDOWN(Q54,0)</f>
        <v>0</v>
      </c>
      <c r="R55" s="11"/>
      <c r="S55" s="10">
        <f>S53-S54</f>
        <v>0</v>
      </c>
    </row>
    <row r="56" spans="2:19" hidden="1" x14ac:dyDescent="0.25"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8"/>
      <c r="M56" s="9"/>
      <c r="N56" s="10"/>
      <c r="O56" s="10"/>
      <c r="P56" s="10"/>
      <c r="Q56" s="10">
        <f>Q54-Q55</f>
        <v>0</v>
      </c>
      <c r="R56" s="11"/>
      <c r="S56" s="10">
        <f>S55*30</f>
        <v>0</v>
      </c>
    </row>
    <row r="57" spans="2:19" x14ac:dyDescent="0.25"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8"/>
      <c r="M57" s="9"/>
      <c r="N57" s="10">
        <f>N52+Q55</f>
        <v>0</v>
      </c>
      <c r="O57" s="10"/>
      <c r="P57" s="10"/>
      <c r="Q57" s="10">
        <f>Q56*12</f>
        <v>0</v>
      </c>
      <c r="R57" s="11"/>
      <c r="S57" s="10"/>
    </row>
    <row r="58" spans="2:19" x14ac:dyDescent="0.25">
      <c r="B58" s="18"/>
      <c r="C58" s="18"/>
      <c r="D58" s="19"/>
      <c r="E58" s="20"/>
      <c r="F58" s="116" t="s">
        <v>21</v>
      </c>
      <c r="G58" s="117"/>
      <c r="H58" s="117"/>
      <c r="I58" s="117"/>
      <c r="J58" s="117"/>
      <c r="K58" s="118"/>
      <c r="L58" s="21"/>
      <c r="M58" s="21"/>
      <c r="N58" s="49">
        <f>N57</f>
        <v>0</v>
      </c>
      <c r="O58" s="49"/>
      <c r="P58" s="49"/>
      <c r="Q58" s="49">
        <f>Q57</f>
        <v>0</v>
      </c>
      <c r="R58" s="49"/>
      <c r="S58" s="49">
        <f>S56</f>
        <v>0</v>
      </c>
    </row>
    <row r="59" spans="2:19" x14ac:dyDescent="0.25">
      <c r="B59" s="22"/>
      <c r="C59" s="22"/>
      <c r="D59" s="20"/>
      <c r="E59" s="23"/>
      <c r="F59" s="24"/>
      <c r="G59" s="25"/>
      <c r="H59" s="25"/>
      <c r="I59" s="25"/>
      <c r="J59" s="26"/>
      <c r="K59" s="119" t="s">
        <v>22</v>
      </c>
      <c r="L59" s="119"/>
      <c r="M59" s="119"/>
      <c r="N59" s="119"/>
      <c r="O59" s="27"/>
      <c r="P59" s="27"/>
      <c r="Q59" s="120" t="str">
        <f>IF(V58&gt;=H12,"SI","NO")</f>
        <v>NO</v>
      </c>
      <c r="R59" s="120"/>
      <c r="S59" s="120"/>
    </row>
    <row r="60" spans="2:19" x14ac:dyDescent="0.25">
      <c r="B60" s="28"/>
      <c r="C60" s="29"/>
      <c r="D60" s="29"/>
      <c r="E60" s="30"/>
      <c r="F60" s="31"/>
      <c r="G60" s="32"/>
      <c r="H60" s="32"/>
      <c r="I60" s="32"/>
      <c r="J60" s="32"/>
      <c r="K60" s="33"/>
      <c r="L60" s="34"/>
      <c r="M60" s="34"/>
      <c r="N60" s="33"/>
      <c r="O60" s="34"/>
      <c r="P60" s="34"/>
      <c r="Q60" s="33"/>
      <c r="R60" s="34"/>
      <c r="S60" s="33"/>
    </row>
    <row r="61" spans="2:19" x14ac:dyDescent="0.25">
      <c r="B61" s="35"/>
      <c r="C61" s="28"/>
      <c r="D61" s="30"/>
      <c r="E61" s="29"/>
      <c r="F61" s="28"/>
      <c r="G61" s="29"/>
      <c r="H61" s="29"/>
      <c r="I61" s="29"/>
      <c r="J61" s="29"/>
      <c r="K61" s="36"/>
      <c r="L61" s="28"/>
      <c r="M61" s="28"/>
      <c r="N61" s="37"/>
      <c r="O61" s="28"/>
      <c r="P61" s="28"/>
      <c r="Q61" s="29"/>
      <c r="R61" s="28"/>
      <c r="S61" s="37"/>
    </row>
    <row r="62" spans="2:19" x14ac:dyDescent="0.25">
      <c r="B62" s="38"/>
      <c r="C62" s="39"/>
      <c r="D62" s="40"/>
      <c r="E62" s="39"/>
      <c r="F62" s="41"/>
      <c r="G62" s="42"/>
      <c r="H62" s="42"/>
      <c r="I62" s="42"/>
      <c r="J62" s="38"/>
      <c r="K62" s="43"/>
      <c r="L62" s="38"/>
      <c r="M62" s="38"/>
      <c r="N62" s="43"/>
      <c r="O62" s="38"/>
      <c r="P62" s="38"/>
      <c r="Q62" s="42"/>
      <c r="R62" s="38"/>
      <c r="S62" s="38"/>
    </row>
    <row r="63" spans="2:19" ht="24" x14ac:dyDescent="0.25">
      <c r="B63" s="44" t="s">
        <v>23</v>
      </c>
      <c r="C63" s="75"/>
      <c r="D63" s="75"/>
      <c r="E63" s="75"/>
      <c r="F63" s="45"/>
      <c r="G63" s="59" t="s">
        <v>24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1"/>
    </row>
    <row r="64" spans="2:19" ht="15" customHeight="1" x14ac:dyDescent="0.25">
      <c r="B64" s="112" t="s">
        <v>25</v>
      </c>
      <c r="C64" s="112"/>
      <c r="D64" s="112"/>
      <c r="E64" s="112"/>
      <c r="F64" s="46"/>
      <c r="G64" s="113" t="s">
        <v>26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5"/>
    </row>
    <row r="65" spans="2:19" x14ac:dyDescent="0.25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2"/>
    </row>
  </sheetData>
  <protectedRanges>
    <protectedRange password="CCF3" sqref="O22:S51 F58:S58 K59:S59 H11:S12" name="Rango1"/>
  </protectedRanges>
  <mergeCells count="134">
    <mergeCell ref="C63:E63"/>
    <mergeCell ref="G63:S63"/>
    <mergeCell ref="B64:E64"/>
    <mergeCell ref="G64:S64"/>
    <mergeCell ref="I48:K48"/>
    <mergeCell ref="F48:H48"/>
    <mergeCell ref="B48:E48"/>
    <mergeCell ref="B51:E51"/>
    <mergeCell ref="F51:H51"/>
    <mergeCell ref="I51:K51"/>
    <mergeCell ref="F58:K58"/>
    <mergeCell ref="K59:N59"/>
    <mergeCell ref="Q59:S59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4:E24"/>
    <mergeCell ref="F24:H24"/>
    <mergeCell ref="I24:K24"/>
    <mergeCell ref="B25:E25"/>
    <mergeCell ref="F25:H25"/>
    <mergeCell ref="I25:K25"/>
    <mergeCell ref="I21:K21"/>
    <mergeCell ref="B22:E22"/>
    <mergeCell ref="F22:H22"/>
    <mergeCell ref="I22:K22"/>
    <mergeCell ref="B23:E23"/>
    <mergeCell ref="F23:H23"/>
    <mergeCell ref="I23:K23"/>
    <mergeCell ref="B17:H17"/>
    <mergeCell ref="I17:S17"/>
    <mergeCell ref="B18:C18"/>
    <mergeCell ref="D18:S18"/>
    <mergeCell ref="B19:S19"/>
    <mergeCell ref="B20:E21"/>
    <mergeCell ref="F20:H20"/>
    <mergeCell ref="I20:K20"/>
    <mergeCell ref="L20:S20"/>
    <mergeCell ref="F21:H21"/>
    <mergeCell ref="B14:E14"/>
    <mergeCell ref="B15:E15"/>
    <mergeCell ref="F15:S15"/>
    <mergeCell ref="B16:C16"/>
    <mergeCell ref="D16:F16"/>
    <mergeCell ref="G16:K16"/>
    <mergeCell ref="N16:S16"/>
    <mergeCell ref="B11:B12"/>
    <mergeCell ref="C11:D12"/>
    <mergeCell ref="E11:G11"/>
    <mergeCell ref="H11:S11"/>
    <mergeCell ref="E12:G12"/>
    <mergeCell ref="H12:S12"/>
    <mergeCell ref="F14:S14"/>
    <mergeCell ref="B6:S6"/>
    <mergeCell ref="B7:E7"/>
    <mergeCell ref="F7:S7"/>
    <mergeCell ref="B8:E8"/>
    <mergeCell ref="F8:S8"/>
    <mergeCell ref="B10:S10"/>
    <mergeCell ref="B2:C5"/>
    <mergeCell ref="D2:S5"/>
    <mergeCell ref="B13:S13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9:S59">
    <cfRule type="containsText" dxfId="1" priority="3" operator="containsText" text="SI">
      <formula>NOT(ISERROR(SEARCH("SI",Q59)))</formula>
    </cfRule>
    <cfRule type="containsText" dxfId="0" priority="4" operator="containsText" text="NO">
      <formula>NOT(ISERROR(SEARCH("NO",Q59)))</formula>
    </cfRule>
  </conditionalFormatting>
  <dataValidations count="1">
    <dataValidation type="list" allowBlank="1" showInputMessage="1" showErrorMessage="1" sqref="F63" xr:uid="{BB2D521B-924D-4A9A-B2E0-BC1E5BE7EB2B}">
      <formula1>$B$153:$B$162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4AD26B-4960-4814-BAC7-9AA25541207E}">
          <x14:formula1>
            <xm:f>'\Users\jhonfaberparradocastillo\Library\Containers\com.microsoft.Excel\Data\Documents\C:\Users\jlflorezt\Downloads\[F-GCO-017_TABLADEANALISISDEEXPERIENCIAEIDONEIDAD_V2Logo_1.xlsx]Hoja2'!#REF!</xm:f>
          </x14:formula1>
          <xm:sqref>C63</xm:sqref>
        </x14:dataValidation>
        <x14:dataValidation type="list" allowBlank="1" showInputMessage="1" showErrorMessage="1" xr:uid="{C18621DA-933A-4C4E-998F-08A4495BD16D}">
          <x14:formula1>
            <xm:f>'Tabla '!$D$7:$D$18</xm:f>
          </x14:formula1>
          <xm:sqref>C11:D12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39AD-A82C-41E8-990B-8F0DE057BE84}">
  <dimension ref="D6:F17"/>
  <sheetViews>
    <sheetView topLeftCell="B1" workbookViewId="0">
      <selection activeCell="H13" sqref="H1:H1048576"/>
    </sheetView>
  </sheetViews>
  <sheetFormatPr baseColWidth="10" defaultRowHeight="15" x14ac:dyDescent="0.25"/>
  <cols>
    <col min="2" max="3" width="5.42578125" customWidth="1"/>
    <col min="4" max="4" width="20.28515625" bestFit="1" customWidth="1"/>
    <col min="5" max="5" width="43.140625" customWidth="1"/>
    <col min="6" max="6" width="35" customWidth="1"/>
    <col min="9" max="9" width="11.5703125" customWidth="1"/>
  </cols>
  <sheetData>
    <row r="6" spans="4:6" ht="33.75" customHeight="1" x14ac:dyDescent="0.25">
      <c r="D6" s="48" t="s">
        <v>28</v>
      </c>
      <c r="E6" s="48" t="s">
        <v>4</v>
      </c>
      <c r="F6" s="48" t="s">
        <v>5</v>
      </c>
    </row>
    <row r="7" spans="4:6" ht="84" customHeight="1" x14ac:dyDescent="0.25">
      <c r="D7" s="48" t="s">
        <v>36</v>
      </c>
      <c r="E7" s="48" t="s">
        <v>39</v>
      </c>
      <c r="F7" s="48" t="s">
        <v>42</v>
      </c>
    </row>
    <row r="8" spans="4:6" ht="45" x14ac:dyDescent="0.25">
      <c r="D8" s="48" t="s">
        <v>37</v>
      </c>
      <c r="E8" s="48" t="s">
        <v>38</v>
      </c>
      <c r="F8" s="48" t="s">
        <v>41</v>
      </c>
    </row>
    <row r="9" spans="4:6" ht="60" x14ac:dyDescent="0.25">
      <c r="D9" s="48" t="s">
        <v>40</v>
      </c>
      <c r="E9" s="48" t="s">
        <v>43</v>
      </c>
      <c r="F9" s="48" t="s">
        <v>44</v>
      </c>
    </row>
    <row r="10" spans="4:6" ht="90" x14ac:dyDescent="0.25">
      <c r="D10" s="48" t="s">
        <v>45</v>
      </c>
      <c r="E10" s="48" t="s">
        <v>46</v>
      </c>
      <c r="F10" s="48" t="s">
        <v>47</v>
      </c>
    </row>
    <row r="11" spans="4:6" ht="45" x14ac:dyDescent="0.25">
      <c r="D11" s="48" t="s">
        <v>48</v>
      </c>
      <c r="E11" s="48" t="s">
        <v>49</v>
      </c>
      <c r="F11" s="48" t="s">
        <v>50</v>
      </c>
    </row>
    <row r="12" spans="4:6" ht="75" x14ac:dyDescent="0.25">
      <c r="D12" s="48" t="s">
        <v>51</v>
      </c>
      <c r="E12" s="48" t="s">
        <v>52</v>
      </c>
      <c r="F12" s="48" t="s">
        <v>53</v>
      </c>
    </row>
    <row r="13" spans="4:6" ht="30" x14ac:dyDescent="0.25">
      <c r="D13" s="48" t="s">
        <v>54</v>
      </c>
      <c r="E13" s="48" t="s">
        <v>55</v>
      </c>
      <c r="F13" s="48" t="s">
        <v>56</v>
      </c>
    </row>
    <row r="14" spans="4:6" ht="90" x14ac:dyDescent="0.25">
      <c r="D14" s="48" t="s">
        <v>57</v>
      </c>
      <c r="E14" s="48" t="s">
        <v>58</v>
      </c>
      <c r="F14" s="48" t="s">
        <v>59</v>
      </c>
    </row>
    <row r="15" spans="4:6" ht="90" x14ac:dyDescent="0.25">
      <c r="D15" s="48" t="s">
        <v>60</v>
      </c>
      <c r="E15" s="48" t="s">
        <v>61</v>
      </c>
      <c r="F15" s="48" t="s">
        <v>62</v>
      </c>
    </row>
    <row r="16" spans="4:6" ht="45" x14ac:dyDescent="0.25">
      <c r="D16" s="48" t="s">
        <v>63</v>
      </c>
      <c r="E16" s="48" t="s">
        <v>64</v>
      </c>
      <c r="F16" s="48" t="s">
        <v>65</v>
      </c>
    </row>
    <row r="17" spans="4:6" ht="75" x14ac:dyDescent="0.25">
      <c r="D17" s="48" t="s">
        <v>66</v>
      </c>
      <c r="E17" s="48" t="s">
        <v>67</v>
      </c>
      <c r="F17" s="48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analisis</vt:lpstr>
      <vt:lpstr>Tabla </vt:lpstr>
    </vt:vector>
  </TitlesOfParts>
  <Company>UNIVERSIDAD PEDAGOGICA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LISVET FLOREZ TOCASUCHE</dc:creator>
  <cp:lastModifiedBy>GABRIEL ANDRES RODRIGUEZ MUNOZ</cp:lastModifiedBy>
  <dcterms:created xsi:type="dcterms:W3CDTF">2026-02-13T14:38:21Z</dcterms:created>
  <dcterms:modified xsi:type="dcterms:W3CDTF">2026-04-24T21:57:23Z</dcterms:modified>
</cp:coreProperties>
</file>